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0102" sheetId="4" r:id="rId1"/>
    <sheet name="0103" sheetId="5" r:id="rId2"/>
    <sheet name="0104" sheetId="7" r:id="rId3"/>
    <sheet name="0106" sheetId="8" r:id="rId4"/>
    <sheet name="0111" sheetId="10" r:id="rId5"/>
    <sheet name="0113 (1)" sheetId="34" r:id="rId6"/>
    <sheet name="0113 (2)" sheetId="11" r:id="rId7"/>
    <sheet name="0113 (3)" sheetId="12" r:id="rId8"/>
    <sheet name="0200" sheetId="14" r:id="rId9"/>
    <sheet name="0309 (1)" sheetId="15" r:id="rId10"/>
    <sheet name="0309 (2)" sheetId="16" r:id="rId11"/>
    <sheet name="0309 (3)" sheetId="17" r:id="rId12"/>
    <sheet name="0409 (1)" sheetId="48" r:id="rId13"/>
    <sheet name="0409 (2)" sheetId="35" r:id="rId14"/>
    <sheet name="0409 (3)" sheetId="18" r:id="rId15"/>
    <sheet name="0409 (4)" sheetId="46" r:id="rId16"/>
    <sheet name="0409 (5)" sheetId="47" r:id="rId17"/>
    <sheet name="0409 (6)" sheetId="50" r:id="rId18"/>
    <sheet name="0409 (7)" sheetId="51" r:id="rId19"/>
    <sheet name="0409 (8)" sheetId="52" r:id="rId20"/>
    <sheet name="0409 (9)" sheetId="53" r:id="rId21"/>
    <sheet name="0409 (10)" sheetId="54" r:id="rId22"/>
    <sheet name="0412 (1)" sheetId="19" r:id="rId23"/>
    <sheet name="0412 (2)" sheetId="20" r:id="rId24"/>
    <sheet name="0501 (1)" sheetId="21" r:id="rId25"/>
    <sheet name="0501 (2)" sheetId="22" r:id="rId26"/>
    <sheet name="0502 (1)" sheetId="23" r:id="rId27"/>
    <sheet name="0502 (2)" sheetId="59" r:id="rId28"/>
    <sheet name="0503 (1)" sheetId="25" r:id="rId29"/>
    <sheet name="0503 (2)" sheetId="26" r:id="rId30"/>
    <sheet name="0503 (3)" sheetId="27" r:id="rId31"/>
    <sheet name="0500 (4)" sheetId="28" r:id="rId32"/>
    <sheet name="0500 (5)" sheetId="36" r:id="rId33"/>
    <sheet name="0500 (6)" sheetId="37" r:id="rId34"/>
    <sheet name="0500 (7)" sheetId="38" r:id="rId35"/>
    <sheet name="0500 (8)" sheetId="39" r:id="rId36"/>
    <sheet name="0500 (9)" sheetId="40" r:id="rId37"/>
    <sheet name="0500 (10)" sheetId="41" r:id="rId38"/>
    <sheet name="0500 (11)" sheetId="42" r:id="rId39"/>
    <sheet name="0500 (12)" sheetId="43" r:id="rId40"/>
    <sheet name="0500 (13)" sheetId="44" r:id="rId41"/>
    <sheet name="0800 (1)" sheetId="29" r:id="rId42"/>
    <sheet name="0800 (2)" sheetId="55" r:id="rId43"/>
    <sheet name="0800 (3)" sheetId="56" r:id="rId44"/>
    <sheet name="0800 (4)" sheetId="57" r:id="rId45"/>
    <sheet name="0800 (5)" sheetId="58" r:id="rId46"/>
    <sheet name="0800 (6)" sheetId="30" r:id="rId47"/>
    <sheet name="1001" sheetId="31" r:id="rId48"/>
    <sheet name="1003" sheetId="32" r:id="rId49"/>
    <sheet name="1102" sheetId="33" r:id="rId50"/>
    <sheet name="1202" sheetId="1" r:id="rId51"/>
    <sheet name="0107" sheetId="45" r:id="rId52"/>
    <sheet name="Лист2" sheetId="2" r:id="rId53"/>
    <sheet name="Лист3" sheetId="3" r:id="rId54"/>
  </sheets>
  <calcPr calcId="124519"/>
</workbook>
</file>

<file path=xl/calcChain.xml><?xml version="1.0" encoding="utf-8"?>
<calcChain xmlns="http://schemas.openxmlformats.org/spreadsheetml/2006/main">
  <c r="D45" i="21"/>
  <c r="E45"/>
  <c r="C45"/>
  <c r="D55"/>
  <c r="E55"/>
  <c r="C55"/>
  <c r="E68" i="59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C41"/>
  <c r="E40"/>
  <c r="E71" s="1"/>
  <c r="E68" i="5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D40" s="1"/>
  <c r="D71" s="1"/>
  <c r="C41"/>
  <c r="E40"/>
  <c r="E71" s="1"/>
  <c r="C40"/>
  <c r="C71" s="1"/>
  <c r="E68" i="57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D40"/>
  <c r="D71" s="1"/>
  <c r="E68" i="56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55"/>
  <c r="D68"/>
  <c r="C68"/>
  <c r="E64"/>
  <c r="D64"/>
  <c r="C64"/>
  <c r="E60"/>
  <c r="D60"/>
  <c r="C60"/>
  <c r="E58"/>
  <c r="D58"/>
  <c r="C58"/>
  <c r="E55"/>
  <c r="D55"/>
  <c r="D40" s="1"/>
  <c r="D71" s="1"/>
  <c r="C55"/>
  <c r="E52"/>
  <c r="D52"/>
  <c r="C52"/>
  <c r="E45"/>
  <c r="D45"/>
  <c r="C45"/>
  <c r="E41"/>
  <c r="E40" s="1"/>
  <c r="E71" s="1"/>
  <c r="D41"/>
  <c r="C41"/>
  <c r="E68" i="54"/>
  <c r="D68"/>
  <c r="C68"/>
  <c r="E64"/>
  <c r="D64"/>
  <c r="C64"/>
  <c r="E60"/>
  <c r="D60"/>
  <c r="C60"/>
  <c r="E58"/>
  <c r="D58"/>
  <c r="C58"/>
  <c r="E52"/>
  <c r="D52"/>
  <c r="C52"/>
  <c r="E45"/>
  <c r="D45"/>
  <c r="C45"/>
  <c r="E41"/>
  <c r="D41"/>
  <c r="D40" s="1"/>
  <c r="D71" s="1"/>
  <c r="C41"/>
  <c r="E40"/>
  <c r="E71" s="1"/>
  <c r="C40"/>
  <c r="C71" s="1"/>
  <c r="E68" i="53"/>
  <c r="D68"/>
  <c r="C68"/>
  <c r="E64"/>
  <c r="D64"/>
  <c r="C64"/>
  <c r="E60"/>
  <c r="D60"/>
  <c r="C60"/>
  <c r="E58"/>
  <c r="D58"/>
  <c r="C58"/>
  <c r="E52"/>
  <c r="D52"/>
  <c r="C52"/>
  <c r="E45"/>
  <c r="D45"/>
  <c r="C45"/>
  <c r="E41"/>
  <c r="D41"/>
  <c r="C41"/>
  <c r="E40"/>
  <c r="E71" s="1"/>
  <c r="D40"/>
  <c r="D71" s="1"/>
  <c r="C40"/>
  <c r="C71" s="1"/>
  <c r="E68" i="52"/>
  <c r="D68"/>
  <c r="C68"/>
  <c r="E64"/>
  <c r="D64"/>
  <c r="C64"/>
  <c r="E60"/>
  <c r="D60"/>
  <c r="C60"/>
  <c r="E58"/>
  <c r="D58"/>
  <c r="C58"/>
  <c r="E52"/>
  <c r="D52"/>
  <c r="C52"/>
  <c r="E45"/>
  <c r="D45"/>
  <c r="C45"/>
  <c r="E41"/>
  <c r="D41"/>
  <c r="D40" s="1"/>
  <c r="D71" s="1"/>
  <c r="C41"/>
  <c r="E40"/>
  <c r="E71" s="1"/>
  <c r="C40"/>
  <c r="C71" s="1"/>
  <c r="E68" i="51"/>
  <c r="D68"/>
  <c r="C68"/>
  <c r="E64"/>
  <c r="D64"/>
  <c r="C64"/>
  <c r="E60"/>
  <c r="D60"/>
  <c r="C60"/>
  <c r="E58"/>
  <c r="D58"/>
  <c r="C58"/>
  <c r="E52"/>
  <c r="D52"/>
  <c r="C52"/>
  <c r="E45"/>
  <c r="D45"/>
  <c r="C45"/>
  <c r="C40" s="1"/>
  <c r="C71" s="1"/>
  <c r="E41"/>
  <c r="D41"/>
  <c r="D40" s="1"/>
  <c r="D71" s="1"/>
  <c r="C41"/>
  <c r="E40"/>
  <c r="E71" s="1"/>
  <c r="E68" i="50"/>
  <c r="D68"/>
  <c r="C68"/>
  <c r="E64"/>
  <c r="D64"/>
  <c r="C64"/>
  <c r="E60"/>
  <c r="D60"/>
  <c r="C60"/>
  <c r="E58"/>
  <c r="D58"/>
  <c r="C58"/>
  <c r="E52"/>
  <c r="D52"/>
  <c r="C52"/>
  <c r="E45"/>
  <c r="D45"/>
  <c r="C45"/>
  <c r="C40" s="1"/>
  <c r="C71" s="1"/>
  <c r="E41"/>
  <c r="D41"/>
  <c r="C41"/>
  <c r="E40"/>
  <c r="E71" s="1"/>
  <c r="D40"/>
  <c r="D71" s="1"/>
  <c r="E68" i="4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E40" s="1"/>
  <c r="D45"/>
  <c r="C45"/>
  <c r="C40" s="1"/>
  <c r="E41"/>
  <c r="D41"/>
  <c r="C41"/>
  <c r="D40"/>
  <c r="D71" s="1"/>
  <c r="C40" i="37"/>
  <c r="E68" i="47"/>
  <c r="D68"/>
  <c r="C68"/>
  <c r="E64"/>
  <c r="D64"/>
  <c r="C64"/>
  <c r="E60"/>
  <c r="D60"/>
  <c r="C60"/>
  <c r="E58"/>
  <c r="D58"/>
  <c r="C58"/>
  <c r="E52"/>
  <c r="D52"/>
  <c r="C52"/>
  <c r="E45"/>
  <c r="D45"/>
  <c r="C45"/>
  <c r="C40" s="1"/>
  <c r="C71" s="1"/>
  <c r="E41"/>
  <c r="D41"/>
  <c r="D40" s="1"/>
  <c r="D71" s="1"/>
  <c r="C41"/>
  <c r="E40"/>
  <c r="E71" s="1"/>
  <c r="E68" i="46"/>
  <c r="D68"/>
  <c r="C68"/>
  <c r="E64"/>
  <c r="D64"/>
  <c r="C64"/>
  <c r="E60"/>
  <c r="D60"/>
  <c r="C60"/>
  <c r="E58"/>
  <c r="D58"/>
  <c r="C58"/>
  <c r="E52"/>
  <c r="D52"/>
  <c r="C52"/>
  <c r="E45"/>
  <c r="D45"/>
  <c r="D40" s="1"/>
  <c r="D71" s="1"/>
  <c r="C45"/>
  <c r="E41"/>
  <c r="E40" s="1"/>
  <c r="E71" s="1"/>
  <c r="D41"/>
  <c r="C41"/>
  <c r="C40" s="1"/>
  <c r="C71" s="1"/>
  <c r="E71" i="48" l="1"/>
  <c r="C71"/>
  <c r="D40" i="59"/>
  <c r="D71" s="1"/>
  <c r="E40" i="57"/>
  <c r="E71" s="1"/>
  <c r="C40"/>
  <c r="C71" s="1"/>
  <c r="C40" i="55"/>
  <c r="C71" s="1"/>
  <c r="C58" i="45"/>
  <c r="D58"/>
  <c r="E58"/>
  <c r="E68"/>
  <c r="D68"/>
  <c r="C68"/>
  <c r="E64"/>
  <c r="D64"/>
  <c r="C64"/>
  <c r="E60"/>
  <c r="D60"/>
  <c r="C60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44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43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42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41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40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39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3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C40" s="1"/>
  <c r="C71" s="1"/>
  <c r="E41"/>
  <c r="D41"/>
  <c r="D40" s="1"/>
  <c r="D71" s="1"/>
  <c r="C41"/>
  <c r="E40"/>
  <c r="E71" s="1"/>
  <c r="E68" i="37"/>
  <c r="D68"/>
  <c r="C68"/>
  <c r="E64"/>
  <c r="D64"/>
  <c r="C64"/>
  <c r="C71" s="1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E68" i="36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D40"/>
  <c r="D71" s="1"/>
  <c r="C55" i="25"/>
  <c r="D55"/>
  <c r="E55"/>
  <c r="E68" i="35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71" i="17"/>
  <c r="E68" i="34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D45" i="5"/>
  <c r="E45"/>
  <c r="C45"/>
  <c r="C41"/>
  <c r="C71" i="4"/>
  <c r="C55" i="23"/>
  <c r="E68" i="33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32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31"/>
  <c r="D68"/>
  <c r="C68"/>
  <c r="E64"/>
  <c r="D64"/>
  <c r="C64"/>
  <c r="E60"/>
  <c r="D60"/>
  <c r="D40" s="1"/>
  <c r="D71" s="1"/>
  <c r="C60"/>
  <c r="E58"/>
  <c r="D58"/>
  <c r="C58"/>
  <c r="E55"/>
  <c r="D55"/>
  <c r="C55"/>
  <c r="E52"/>
  <c r="D52"/>
  <c r="C52"/>
  <c r="E45"/>
  <c r="D45"/>
  <c r="C45"/>
  <c r="E41"/>
  <c r="D41"/>
  <c r="C41"/>
  <c r="E68" i="30"/>
  <c r="D68"/>
  <c r="C68"/>
  <c r="E64"/>
  <c r="D64"/>
  <c r="C64"/>
  <c r="E60"/>
  <c r="D60"/>
  <c r="C60"/>
  <c r="E58"/>
  <c r="D58"/>
  <c r="C58"/>
  <c r="D55"/>
  <c r="E55"/>
  <c r="E40" s="1"/>
  <c r="E71" s="1"/>
  <c r="C55"/>
  <c r="E52"/>
  <c r="D52"/>
  <c r="C52"/>
  <c r="E45"/>
  <c r="D45"/>
  <c r="C45"/>
  <c r="E41"/>
  <c r="D41"/>
  <c r="D40" s="1"/>
  <c r="D71" s="1"/>
  <c r="C41"/>
  <c r="C40"/>
  <c r="C71" s="1"/>
  <c r="E68" i="29"/>
  <c r="D68"/>
  <c r="C68"/>
  <c r="E64"/>
  <c r="D64"/>
  <c r="C64"/>
  <c r="E60"/>
  <c r="D60"/>
  <c r="C60"/>
  <c r="E58"/>
  <c r="D58"/>
  <c r="C58"/>
  <c r="E55"/>
  <c r="D55"/>
  <c r="C55"/>
  <c r="C40" s="1"/>
  <c r="C71" s="1"/>
  <c r="E52"/>
  <c r="D52"/>
  <c r="C52"/>
  <c r="E45"/>
  <c r="D45"/>
  <c r="C45"/>
  <c r="E41"/>
  <c r="D41"/>
  <c r="C41"/>
  <c r="E40"/>
  <c r="E71" s="1"/>
  <c r="E55" i="1"/>
  <c r="D55"/>
  <c r="E68" i="2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D55" i="27"/>
  <c r="E55"/>
  <c r="E68"/>
  <c r="D68"/>
  <c r="C68"/>
  <c r="E64"/>
  <c r="D64"/>
  <c r="C64"/>
  <c r="E60"/>
  <c r="D60"/>
  <c r="C60"/>
  <c r="E58"/>
  <c r="D58"/>
  <c r="C58"/>
  <c r="C55"/>
  <c r="E52"/>
  <c r="D52"/>
  <c r="C52"/>
  <c r="E45"/>
  <c r="D45"/>
  <c r="C45"/>
  <c r="E41"/>
  <c r="D41"/>
  <c r="C41"/>
  <c r="C40"/>
  <c r="C71" s="1"/>
  <c r="E68" i="26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25"/>
  <c r="D68"/>
  <c r="C68"/>
  <c r="E64"/>
  <c r="D64"/>
  <c r="C64"/>
  <c r="E60"/>
  <c r="D60"/>
  <c r="C60"/>
  <c r="E58"/>
  <c r="D58"/>
  <c r="C58"/>
  <c r="E52"/>
  <c r="D52"/>
  <c r="C52"/>
  <c r="E45"/>
  <c r="D45"/>
  <c r="D40" s="1"/>
  <c r="D71" s="1"/>
  <c r="C45"/>
  <c r="E41"/>
  <c r="D41"/>
  <c r="C41"/>
  <c r="C55" i="1"/>
  <c r="C45"/>
  <c r="E68" i="23"/>
  <c r="D68"/>
  <c r="C68"/>
  <c r="E64"/>
  <c r="D64"/>
  <c r="C64"/>
  <c r="E60"/>
  <c r="D60"/>
  <c r="C60"/>
  <c r="E58"/>
  <c r="D58"/>
  <c r="C58"/>
  <c r="E55"/>
  <c r="D55"/>
  <c r="E52"/>
  <c r="D52"/>
  <c r="C52"/>
  <c r="E45"/>
  <c r="D45"/>
  <c r="C45"/>
  <c r="C40" s="1"/>
  <c r="C71" s="1"/>
  <c r="E41"/>
  <c r="D41"/>
  <c r="C41"/>
  <c r="E40"/>
  <c r="E71" s="1"/>
  <c r="D40"/>
  <c r="D71" s="1"/>
  <c r="E68" i="22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E68" i="21"/>
  <c r="D68"/>
  <c r="C68"/>
  <c r="E64"/>
  <c r="D64"/>
  <c r="C64"/>
  <c r="E60"/>
  <c r="D60"/>
  <c r="C60"/>
  <c r="E58"/>
  <c r="D58"/>
  <c r="C58"/>
  <c r="E52"/>
  <c r="D52"/>
  <c r="C52"/>
  <c r="C40"/>
  <c r="C71" s="1"/>
  <c r="E41"/>
  <c r="D41"/>
  <c r="C41"/>
  <c r="E40"/>
  <c r="E71" s="1"/>
  <c r="D40"/>
  <c r="D71" s="1"/>
  <c r="E68" i="20"/>
  <c r="D68"/>
  <c r="C68"/>
  <c r="E64"/>
  <c r="D64"/>
  <c r="C64"/>
  <c r="E60"/>
  <c r="D60"/>
  <c r="C60"/>
  <c r="E58"/>
  <c r="E40" s="1"/>
  <c r="E71" s="1"/>
  <c r="D58"/>
  <c r="C58"/>
  <c r="C40" s="1"/>
  <c r="C71" s="1"/>
  <c r="E55"/>
  <c r="D55"/>
  <c r="C55"/>
  <c r="E52"/>
  <c r="D52"/>
  <c r="C52"/>
  <c r="E45"/>
  <c r="D45"/>
  <c r="C45"/>
  <c r="E41"/>
  <c r="D41"/>
  <c r="C41"/>
  <c r="D40"/>
  <c r="D71" s="1"/>
  <c r="E68" i="19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D40" s="1"/>
  <c r="D71" s="1"/>
  <c r="C45"/>
  <c r="E41"/>
  <c r="D41"/>
  <c r="C41"/>
  <c r="E68" i="1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17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D40"/>
  <c r="C40"/>
  <c r="E68" i="16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D40"/>
  <c r="C40"/>
  <c r="E68" i="15"/>
  <c r="D68"/>
  <c r="C68"/>
  <c r="E64"/>
  <c r="D64"/>
  <c r="C64"/>
  <c r="E60"/>
  <c r="D60"/>
  <c r="C60"/>
  <c r="E58"/>
  <c r="E40" s="1"/>
  <c r="E71" s="1"/>
  <c r="D58"/>
  <c r="D40" s="1"/>
  <c r="D71" s="1"/>
  <c r="C58"/>
  <c r="C40" s="1"/>
  <c r="C71" s="1"/>
  <c r="E55"/>
  <c r="D55"/>
  <c r="C55"/>
  <c r="E52"/>
  <c r="D52"/>
  <c r="C52"/>
  <c r="E45"/>
  <c r="D45"/>
  <c r="C45"/>
  <c r="E41"/>
  <c r="D41"/>
  <c r="C41"/>
  <c r="E68" i="14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E40" s="1"/>
  <c r="E71" s="1"/>
  <c r="D41"/>
  <c r="D40" s="1"/>
  <c r="D71" s="1"/>
  <c r="C41"/>
  <c r="E68" i="12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40"/>
  <c r="E71" s="1"/>
  <c r="D40"/>
  <c r="D71" s="1"/>
  <c r="C40"/>
  <c r="C71" s="1"/>
  <c r="E68" i="11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68" i="10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D40" s="1"/>
  <c r="D71" s="1"/>
  <c r="C41"/>
  <c r="E40"/>
  <c r="E71" s="1"/>
  <c r="C40"/>
  <c r="C71" s="1"/>
  <c r="E68" i="8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E40" s="1"/>
  <c r="E71" s="1"/>
  <c r="D41"/>
  <c r="C41"/>
  <c r="C40" s="1"/>
  <c r="C71" s="1"/>
  <c r="D40"/>
  <c r="D71" s="1"/>
  <c r="E68" i="7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E68" i="5"/>
  <c r="D68"/>
  <c r="C68"/>
  <c r="E64"/>
  <c r="D64"/>
  <c r="C64"/>
  <c r="E60"/>
  <c r="D60"/>
  <c r="C60"/>
  <c r="E58"/>
  <c r="D58"/>
  <c r="C58"/>
  <c r="E55"/>
  <c r="D55"/>
  <c r="C55"/>
  <c r="E52"/>
  <c r="D52"/>
  <c r="C52"/>
  <c r="E41"/>
  <c r="D41"/>
  <c r="E68" i="4"/>
  <c r="D68"/>
  <c r="C68"/>
  <c r="E64"/>
  <c r="D64"/>
  <c r="C64"/>
  <c r="E60"/>
  <c r="D60"/>
  <c r="C60"/>
  <c r="E58"/>
  <c r="D58"/>
  <c r="C58"/>
  <c r="E55"/>
  <c r="D55"/>
  <c r="C55"/>
  <c r="E52"/>
  <c r="D52"/>
  <c r="C52"/>
  <c r="E45"/>
  <c r="D45"/>
  <c r="C45"/>
  <c r="E41"/>
  <c r="D41"/>
  <c r="C41"/>
  <c r="D41" i="1"/>
  <c r="C41"/>
  <c r="E41"/>
  <c r="D45"/>
  <c r="C52"/>
  <c r="D52"/>
  <c r="E52"/>
  <c r="C58"/>
  <c r="D58"/>
  <c r="E58"/>
  <c r="C60"/>
  <c r="D60"/>
  <c r="E60"/>
  <c r="C64"/>
  <c r="D64"/>
  <c r="E64"/>
  <c r="C68"/>
  <c r="D68"/>
  <c r="E68"/>
  <c r="E40" i="25" l="1"/>
  <c r="E71" s="1"/>
  <c r="C40" i="14"/>
  <c r="C71" s="1"/>
  <c r="C40" i="34"/>
  <c r="C71" s="1"/>
  <c r="C40" i="7"/>
  <c r="C71" s="1"/>
  <c r="E40" i="19"/>
  <c r="E71" s="1"/>
  <c r="C40" i="5"/>
  <c r="C71" s="1"/>
  <c r="C40" i="25"/>
  <c r="C71" s="1"/>
  <c r="C40" i="19"/>
  <c r="C71" s="1"/>
  <c r="D40" i="7"/>
  <c r="D71" s="1"/>
  <c r="E40" i="31"/>
  <c r="E71" s="1"/>
  <c r="C40"/>
  <c r="C71" s="1"/>
  <c r="D40" i="29"/>
  <c r="D71" s="1"/>
  <c r="D71" i="37"/>
  <c r="C40" i="36"/>
  <c r="C71" s="1"/>
  <c r="E40"/>
  <c r="E71" s="1"/>
  <c r="E40" i="27"/>
  <c r="E71" s="1"/>
  <c r="D40"/>
  <c r="D71" s="1"/>
  <c r="C40" i="22"/>
  <c r="C71" s="1"/>
  <c r="D71" i="17"/>
  <c r="C71"/>
  <c r="E71" i="16"/>
  <c r="D71"/>
  <c r="C71"/>
  <c r="C40" i="11"/>
  <c r="C71" s="1"/>
  <c r="E40"/>
  <c r="E71" s="1"/>
  <c r="D40"/>
  <c r="D71" s="1"/>
  <c r="E40" i="7"/>
  <c r="E71" s="1"/>
  <c r="E40" i="5"/>
  <c r="E71" s="1"/>
  <c r="D40"/>
  <c r="D71" s="1"/>
  <c r="C40" i="4"/>
  <c r="E40"/>
  <c r="E71" s="1"/>
  <c r="D40"/>
  <c r="D71" s="1"/>
  <c r="E45" i="1"/>
  <c r="E40" s="1"/>
  <c r="E71" s="1"/>
  <c r="D40"/>
  <c r="D71" s="1"/>
  <c r="C40"/>
  <c r="C71" s="1"/>
</calcChain>
</file>

<file path=xl/sharedStrings.xml><?xml version="1.0" encoding="utf-8"?>
<sst xmlns="http://schemas.openxmlformats.org/spreadsheetml/2006/main" count="4452" uniqueCount="283">
  <si>
    <t>Сумма на:</t>
  </si>
  <si>
    <t>Наименование</t>
  </si>
  <si>
    <t>Код</t>
  </si>
  <si>
    <t>финансовый</t>
  </si>
  <si>
    <t>2015 год</t>
  </si>
  <si>
    <t xml:space="preserve">Плановый  </t>
  </si>
  <si>
    <t>период</t>
  </si>
  <si>
    <t>2017 год</t>
  </si>
  <si>
    <t xml:space="preserve">Плановый   </t>
  </si>
  <si>
    <t>2018 год</t>
  </si>
  <si>
    <t xml:space="preserve">Расходы                              </t>
  </si>
  <si>
    <t xml:space="preserve">Заработная плата                     </t>
  </si>
  <si>
    <t xml:space="preserve">Прочие выплаты                       </t>
  </si>
  <si>
    <t>Начисления на выплаты по оплате труда</t>
  </si>
  <si>
    <t xml:space="preserve">Оплата работ, услуг                  </t>
  </si>
  <si>
    <t xml:space="preserve">Услуги связи                         </t>
  </si>
  <si>
    <t xml:space="preserve">Транспортные услуги                  </t>
  </si>
  <si>
    <t xml:space="preserve">Коммунальные услуги                  </t>
  </si>
  <si>
    <t xml:space="preserve">Прочие работы, услуги                </t>
  </si>
  <si>
    <t xml:space="preserve">Обслуживание внутреннего долга       </t>
  </si>
  <si>
    <t xml:space="preserve">Обслуживание внешнего долга          </t>
  </si>
  <si>
    <t xml:space="preserve">Безвозмездные перечисления бюджетам  </t>
  </si>
  <si>
    <t xml:space="preserve">Социальное обеспечение               </t>
  </si>
  <si>
    <t xml:space="preserve">Прочие расходы                       </t>
  </si>
  <si>
    <t xml:space="preserve">Поступление нефинансовых активов     </t>
  </si>
  <si>
    <t>Увеличение стоимости основных средств</t>
  </si>
  <si>
    <t xml:space="preserve">Поступление финансовых активов       </t>
  </si>
  <si>
    <t xml:space="preserve">ИТОГО РАСХОДОВ                       </t>
  </si>
  <si>
    <t>Оплата труда и начисления на выплаты по оплате труда</t>
  </si>
  <si>
    <t xml:space="preserve">Арендная плата за пользование имуществом          </t>
  </si>
  <si>
    <t xml:space="preserve">Работы, услуги по содержанию имущества         </t>
  </si>
  <si>
    <t xml:space="preserve">Обслуживание государственного (муниципального) долга      </t>
  </si>
  <si>
    <t xml:space="preserve">Безвозмездные перечисления организациям         </t>
  </si>
  <si>
    <t xml:space="preserve">Безвозмездные перечисления  государственным и муниципальным организациям         </t>
  </si>
  <si>
    <t xml:space="preserve">Безвозмездные перечисления организациям, за исключением государственных и муниципальных организаций          </t>
  </si>
  <si>
    <t xml:space="preserve">Перечисления другим бюджетам бюджетной системы Российской Федерации       </t>
  </si>
  <si>
    <t xml:space="preserve">Пособия по социальной помощи населению        </t>
  </si>
  <si>
    <t xml:space="preserve">Пенсии, пособия, выплачиваемые организациями сектора государственного управления    </t>
  </si>
  <si>
    <t xml:space="preserve">Увеличение стоимости нематериальных активов  </t>
  </si>
  <si>
    <t xml:space="preserve">Увеличение стоимости материальных запасов   </t>
  </si>
  <si>
    <t xml:space="preserve">Увеличение стоимости акций и иных форм участия в капитале   </t>
  </si>
  <si>
    <t>Иные бюджетные ассигнования</t>
  </si>
  <si>
    <t xml:space="preserve">Операции сектора государственного управления  </t>
  </si>
  <si>
    <t xml:space="preserve">Текущий   </t>
  </si>
  <si>
    <t>Приложение 5</t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</si>
  <si>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</si>
  <si>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</si>
  <si>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</si>
  <si>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</si>
  <si>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</si>
  <si>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</si>
  <si>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Лимиты бюджетных обязательств, разрешенные к доведению, в связи</t>
  </si>
  <si>
    <t>(на текущий финансовый год и плановый период)</t>
  </si>
  <si>
    <r>
      <t xml:space="preserve"> с выполнением условий, установленных </t>
    </r>
    <r>
      <rPr>
        <b/>
        <sz val="12"/>
        <color rgb="FF000000"/>
        <rFont val="Times New Roman"/>
        <family val="1"/>
        <charset val="204"/>
      </rPr>
      <t xml:space="preserve">федеральным законом о федеральном бюджете </t>
    </r>
  </si>
  <si>
    <t>(утверждения проектно-сметной документации)</t>
  </si>
  <si>
    <t xml:space="preserve">Главный распорядитель средств </t>
  </si>
  <si>
    <t>местного бюджета:</t>
  </si>
  <si>
    <t xml:space="preserve">Код формы </t>
  </si>
  <si>
    <t>Дата</t>
  </si>
  <si>
    <t>КОДЫ</t>
  </si>
  <si>
    <t>Основание для внесения изменения:</t>
  </si>
  <si>
    <t>(постановление, распоряжение, докладная)</t>
  </si>
  <si>
    <t xml:space="preserve">Заместителем главы по </t>
  </si>
  <si>
    <t>финансово-экономическим вопросам                              Е.В.Ларина</t>
  </si>
  <si>
    <r>
      <t>Раздел</t>
    </r>
    <r>
      <rPr>
        <sz val="12"/>
        <color theme="1"/>
        <rFont val="Times New Roman"/>
        <family val="1"/>
        <charset val="204"/>
      </rPr>
      <t xml:space="preserve">     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</si>
  <si>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01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</si>
  <si>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02</t>
    </r>
  </si>
  <si>
    <t xml:space="preserve">Подраздел   </t>
  </si>
  <si>
    <t>Целевая статья</t>
  </si>
  <si>
    <t xml:space="preserve">Вид расходов   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</si>
  <si>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03</t>
    </r>
  </si>
  <si>
    <t>№  1  по вопросу:</t>
  </si>
  <si>
    <t>МКУ "Совет народных депутатов"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</si>
  <si>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04</t>
    </r>
  </si>
  <si>
    <t xml:space="preserve">Отраслевой отдел (управление): </t>
  </si>
  <si>
    <t>Финансовый отдел</t>
  </si>
  <si>
    <t xml:space="preserve">Отраслевой отдел (управление):  </t>
  </si>
  <si>
    <t xml:space="preserve">Единица измерения:                    </t>
  </si>
  <si>
    <t xml:space="preserve">Единица измерения:                  </t>
  </si>
  <si>
    <t xml:space="preserve">Единица измерения:                   </t>
  </si>
  <si>
    <t>Функционирование Правительства РФ, высших исполнительных органов государственной власти, местных администраций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</si>
  <si>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06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</si>
  <si>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11</t>
    </r>
  </si>
  <si>
    <t>Резервные фонды</t>
  </si>
  <si>
    <t>Расходы на обеспечение деятельности МКУ "Административно-хозяйственный центр"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</si>
  <si>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13</t>
    </r>
  </si>
  <si>
    <t>200, 800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</si>
  <si>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03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</si>
  <si>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09</t>
    </r>
  </si>
  <si>
    <t>Обеспечение пожарной безопасности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</si>
  <si>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12</t>
    </r>
  </si>
  <si>
    <t>Реализация муниципальных функций в области национальной экономики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</si>
  <si>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05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</si>
  <si>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01</t>
    </r>
  </si>
  <si>
    <t>Обеспечение мероприятий по капитальному ремонту многоквартирных домов, за счет средств местного бюджета (софинансирование)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</si>
  <si>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02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</si>
  <si>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08</t>
    </r>
  </si>
  <si>
    <t>Пенсионное обеспечение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</si>
  <si>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10</t>
    </r>
  </si>
  <si>
    <t>Муниципальная программа "Обеспечение жильем молодых семей поселка Вольгинский на 2015-2015 годы"</t>
  </si>
  <si>
    <t>МКУ "Плавательный бассейн поселка Вольгинский"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</si>
  <si>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11</t>
    </r>
  </si>
  <si>
    <t>МКУ "Редакция газеты "Вольгинский Вестник"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</si>
  <si>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12</t>
    </r>
  </si>
  <si>
    <t>Прочие межбюджетные трансферты бюджетам субъектов РФ и муниципальных образований общего пользования</t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</si>
  <si>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>2016 год и плановый период 2017-2018 годы</t>
    </r>
  </si>
  <si>
    <r>
      <t>МКУ «Администрация поселка Вольгинский Петушинского района Владимирской области»</t>
    </r>
    <r>
      <rPr>
        <sz val="12"/>
        <color theme="1"/>
        <rFont val="Times New Roman"/>
        <family val="1"/>
        <charset val="204"/>
      </rPr>
      <t xml:space="preserve">  </t>
    </r>
  </si>
  <si>
    <t>распоряжением главы администрации  пос. Вольгинский</t>
  </si>
  <si>
    <r>
      <t>МКУ «Администрации поселка Вольгинский Петушинского района Владимирской области»</t>
    </r>
    <r>
      <rPr>
        <sz val="12"/>
        <color theme="1"/>
        <rFont val="Times New Roman"/>
        <family val="1"/>
        <charset val="204"/>
      </rPr>
      <t xml:space="preserve">  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</si>
  <si>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31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</si>
  <si>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30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</si>
  <si>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29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</si>
  <si>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28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</si>
  <si>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27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</si>
  <si>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26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</si>
  <si>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25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</si>
  <si>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24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</si>
  <si>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23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</si>
  <si>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22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</si>
  <si>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21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</si>
  <si>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20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</si>
  <si>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19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</si>
  <si>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18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</si>
  <si>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17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</si>
  <si>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16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</si>
  <si>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15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</si>
  <si>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14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</si>
  <si>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13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</si>
  <si>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12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</si>
  <si>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11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</si>
  <si>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9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</si>
  <si>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8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</si>
  <si>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7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</si>
  <si>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6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</si>
  <si>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5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</si>
  <si>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</si>
  <si>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</si>
  <si>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2</t>
    </r>
  </si>
  <si>
    <t>Социальное обеспечение и иные выплаты населению</t>
  </si>
  <si>
    <t>руб.</t>
  </si>
  <si>
    <t>2016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</si>
  <si>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</si>
  <si>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№  2  по вопросу:</t>
  </si>
  <si>
    <t>№  3  по вопросу:</t>
  </si>
  <si>
    <t>№  4  по вопросу:</t>
  </si>
  <si>
    <t>№  5  по вопросу:</t>
  </si>
  <si>
    <t>№  6  по вопросу:</t>
  </si>
  <si>
    <t>100, 200, 800</t>
  </si>
  <si>
    <t>9990000110, 9990000180</t>
  </si>
  <si>
    <t>№  7  по вопросу:</t>
  </si>
  <si>
    <t>№  8  по вопросу:</t>
  </si>
  <si>
    <t>151012П010</t>
  </si>
  <si>
    <t>№  9  по вопросу:</t>
  </si>
  <si>
    <t>Мобилизационная и вневойсковая подготовка</t>
  </si>
  <si>
    <t>№  12  по вопросу:</t>
  </si>
  <si>
    <t xml:space="preserve">Программа "Развитие системы пожарной безопасности в МО "Поселок Вольгинский" на 2016-2018 годы" </t>
  </si>
  <si>
    <t>170062П090</t>
  </si>
  <si>
    <t>№  13  по вопросу:</t>
  </si>
  <si>
    <t>№  14  по вопросу:</t>
  </si>
  <si>
    <t>Подпрограмма "Ремонт и содержание автомобильных дорог общего пользования местного значения МО "Поселок Вольгинский" в 2016-2018 годах"     Муниципальной программы "Обеспечние безопасности и охрана окружающей среды на территории МО "Поселок Вольгинский" на 2016-2018 годы"</t>
  </si>
  <si>
    <t>152027П200</t>
  </si>
  <si>
    <t xml:space="preserve"> руб.</t>
  </si>
  <si>
    <t>152032П600</t>
  </si>
  <si>
    <t>№  15  по вопросу:</t>
  </si>
  <si>
    <t>№  17  по вопросу:</t>
  </si>
  <si>
    <t>№  18  по вопросу:</t>
  </si>
  <si>
    <t xml:space="preserve">Перечисления в Фонд капитального ремонта платежей на капитальный ремонт общего имущества многоквартирных домов в доле муниципального жилого фонда </t>
  </si>
  <si>
    <t>№  20  по вопросу:</t>
  </si>
  <si>
    <t>160052П500</t>
  </si>
  <si>
    <t>№  21  по вопросу:</t>
  </si>
  <si>
    <t>153042П110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</si>
  <si>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(Уличное освещение)</t>
    </r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</si>
  <si>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(Озеленение)</t>
    </r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</si>
  <si>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(Захоронение невостребованных умерших граждан)</t>
    </r>
  </si>
  <si>
    <t>№  24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</si>
  <si>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(Содержание мест захоронения)</t>
    </r>
  </si>
  <si>
    <t>№  25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</si>
  <si>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(Ремонт зданий, помещений муниципального имущества)</t>
    </r>
  </si>
  <si>
    <t>№  26  по вопросу:</t>
  </si>
  <si>
    <t>№  27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</si>
  <si>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(Уборка контейнерных площадок)</t>
    </r>
  </si>
  <si>
    <t>№  28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</si>
  <si>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(Оборудование контейнерных площадок)</t>
    </r>
  </si>
  <si>
    <t>№  29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</si>
  <si>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(Ремонт, оборудование детских площадок)</t>
    </r>
  </si>
  <si>
    <t>№  30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</si>
  <si>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(Отлов безнадзорных собак)</t>
    </r>
  </si>
  <si>
    <t>№  31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</si>
  <si>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(Ликвидация несанкционированных свалок)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</si>
  <si>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32</t>
    </r>
  </si>
  <si>
    <t>№  32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</si>
  <si>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(Уборка территорий неохваченных дворниками)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</si>
  <si>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33</t>
    </r>
  </si>
  <si>
    <t>№  33  по вопросу:</t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</si>
  <si>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(Прочие мероприятия по благоустройству)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</si>
  <si>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34</t>
    </r>
  </si>
  <si>
    <t>№  34  по вопросу:</t>
  </si>
  <si>
    <t>№  35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</si>
  <si>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36</t>
    </r>
  </si>
  <si>
    <t>№  36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</si>
  <si>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37</t>
    </r>
  </si>
  <si>
    <t>№  37  по вопросу:</t>
  </si>
  <si>
    <t>180070П500</t>
  </si>
  <si>
    <t>№  38  по вопросу:</t>
  </si>
  <si>
    <t>999000Б300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</si>
  <si>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39</t>
    </r>
  </si>
  <si>
    <t>999000Б400</t>
  </si>
  <si>
    <t>№  39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</si>
  <si>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</t>
    </r>
  </si>
  <si>
    <r>
      <t>от 0</t>
    </r>
    <r>
      <rPr>
        <u/>
        <sz val="11"/>
        <color theme="1"/>
        <rFont val="Times New Roman"/>
        <family val="1"/>
        <charset val="204"/>
      </rPr>
      <t xml:space="preserve">9.11.2015 </t>
    </r>
    <r>
      <rPr>
        <sz val="11"/>
        <color rgb="FFFFFFFF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16-р </t>
    </r>
    <r>
      <rPr>
        <sz val="11"/>
        <color rgb="FFFFFFFF"/>
        <rFont val="Times New Roman"/>
        <family val="1"/>
        <charset val="204"/>
      </rPr>
      <t>..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</si>
  <si>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07</t>
    </r>
  </si>
  <si>
    <t>Избирательная комиссия МО "Поселок Вольгинский"</t>
  </si>
  <si>
    <t>Расходы на организацию праздников и общепоселковых мероприятий в рамках непрограммных расходов органов исполнительной власти</t>
  </si>
  <si>
    <t>Расходы на обеспечение,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</si>
  <si>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№  11  по вопросу:</t>
  </si>
  <si>
    <t>№  16  по вопросу: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</si>
  <si>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</si>
  <si>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</si>
  <si>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</si>
  <si>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153041П100</t>
  </si>
  <si>
    <t>153044П130</t>
  </si>
  <si>
    <t>153045П140</t>
  </si>
  <si>
    <t>153046П150</t>
  </si>
  <si>
    <t>153047П160</t>
  </si>
  <si>
    <t>153048П170</t>
  </si>
  <si>
    <t>153049П180</t>
  </si>
  <si>
    <t>153050П190</t>
  </si>
  <si>
    <t>153051П200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</si>
  <si>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35</t>
    </r>
  </si>
  <si>
    <t>153052П210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</si>
  <si>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40</t>
    </r>
  </si>
  <si>
    <t>№  40  по вопросу:</t>
  </si>
  <si>
    <t>№  41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</si>
  <si>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42</t>
    </r>
  </si>
  <si>
    <t>№  42  по вопросу:</t>
  </si>
  <si>
    <t>Подпрограмма "Повышение безопасности дорожного движения на территории МО "Поселок Вольгинский" на 2016-2018 годы" Муниципальной программы "Обеспечние безопасности и охрана окружающей среды на территории МО "Поселок Вольгинский" на 2016-2018 годы"</t>
  </si>
  <si>
    <t>№  19  по вопросу:</t>
  </si>
  <si>
    <t>Софинансирование расходных обязательств из средств местного бюджета 5%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</si>
  <si>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38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</si>
  <si>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43</t>
    </r>
  </si>
  <si>
    <t>№  43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</si>
  <si>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44</t>
    </r>
  </si>
  <si>
    <t>№  44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</si>
  <si>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45</t>
    </r>
  </si>
  <si>
    <t>№  45  по вопросу:</t>
  </si>
  <si>
    <t>№  10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</si>
  <si>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10</t>
    </r>
  </si>
  <si>
    <t>№  22  по вопросу:</t>
  </si>
  <si>
    <t>№ 23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</si>
  <si>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41</t>
    </r>
  </si>
  <si>
    <r>
      <rPr>
        <b/>
        <u/>
        <sz val="11"/>
        <color theme="1"/>
        <rFont val="Times New Roman"/>
        <family val="1"/>
        <charset val="204"/>
      </rPr>
      <t xml:space="preserve">МБУ "Вольгинский культурно-досуговый центр" </t>
    </r>
    <r>
      <rPr>
        <u/>
        <sz val="11"/>
        <color theme="1"/>
        <rFont val="Times New Roman"/>
        <family val="1"/>
        <charset val="204"/>
      </rPr>
  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  </r>
  </si>
  <si>
    <t>999007Ц100</t>
  </si>
  <si>
    <t>999001Б100</t>
  </si>
  <si>
    <t>999000Б100</t>
  </si>
  <si>
    <r>
      <rPr>
        <b/>
        <u/>
        <sz val="11"/>
        <color theme="1"/>
        <rFont val="Times New Roman"/>
        <family val="1"/>
        <charset val="204"/>
      </rPr>
      <t xml:space="preserve">МБУ "Вольгинский культурно-досуговый центр" </t>
    </r>
    <r>
      <rPr>
        <u/>
        <sz val="11"/>
        <color theme="1"/>
        <rFont val="Times New Roman"/>
        <family val="1"/>
        <charset val="204"/>
      </rPr>
      <t>Софинансирование расходных обязательств из средств местного бюджета 5%</t>
    </r>
  </si>
  <si>
    <r>
      <rPr>
        <b/>
        <u/>
        <sz val="11"/>
        <color theme="1"/>
        <rFont val="Times New Roman"/>
        <family val="1"/>
        <charset val="204"/>
      </rPr>
      <t xml:space="preserve">МБУ "Вольгинский культурно-досуговый центр" </t>
    </r>
    <r>
      <rPr>
        <u/>
        <sz val="11"/>
        <color theme="1"/>
        <rFont val="Times New Roman"/>
        <family val="1"/>
        <charset val="204"/>
      </rPr>
      <t>Безвозмездные и безвозвратные перечисления государственным и муниципальным организациям</t>
    </r>
  </si>
  <si>
    <r>
      <rPr>
        <b/>
        <u/>
        <sz val="11"/>
        <color theme="1"/>
        <rFont val="Times New Roman"/>
        <family val="1"/>
        <charset val="204"/>
      </rPr>
      <t xml:space="preserve">МБУ "Библиотека поселка Вольгинский" </t>
    </r>
    <r>
      <rPr>
        <u/>
        <sz val="11"/>
        <color theme="1"/>
        <rFont val="Times New Roman"/>
        <family val="1"/>
        <charset val="204"/>
      </rPr>
  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  </r>
  </si>
  <si>
    <t>999007Ц200</t>
  </si>
  <si>
    <t>999002Б200</t>
  </si>
  <si>
    <r>
      <rPr>
        <b/>
        <u/>
        <sz val="11"/>
        <color theme="1"/>
        <rFont val="Times New Roman"/>
        <family val="1"/>
        <charset val="204"/>
      </rPr>
      <t xml:space="preserve">МБУ "Библиотека поселка Вольгинский" </t>
    </r>
    <r>
      <rPr>
        <u/>
        <sz val="11"/>
        <color theme="1"/>
        <rFont val="Times New Roman"/>
        <family val="1"/>
        <charset val="204"/>
      </rPr>
      <t>Софинансирование расходных обязательств из средств местного бюджета 5%</t>
    </r>
  </si>
  <si>
    <r>
      <rPr>
        <b/>
        <u/>
        <sz val="11"/>
        <color theme="1"/>
        <rFont val="Times New Roman"/>
        <family val="1"/>
        <charset val="204"/>
      </rPr>
      <t>МКУ "Библиотека поселка Вольгинский"</t>
    </r>
    <r>
      <rPr>
        <u/>
        <sz val="11"/>
        <color theme="1"/>
        <rFont val="Times New Roman"/>
        <family val="1"/>
        <charset val="204"/>
      </rPr>
      <t xml:space="preserve"> Безвозмездные и безвозвратные перечисления государственным и муниципальным организациям</t>
    </r>
  </si>
  <si>
    <t>999000Б200</t>
  </si>
  <si>
    <t>№  46  по вопросу:</t>
  </si>
  <si>
    <t>№  47  по вопросу:</t>
  </si>
  <si>
    <t>№  48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</si>
  <si>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48</t>
    </r>
  </si>
  <si>
    <t>№  49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</si>
  <si>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49</t>
    </r>
  </si>
  <si>
    <t>№  50  по вопросу: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</si>
  <si>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50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</si>
  <si>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51</t>
    </r>
  </si>
  <si>
    <t>№  51  по вопросу:</t>
  </si>
  <si>
    <r>
      <t xml:space="preserve">Программа "Энергосбережение и повышение энергетической эффективности на территории МО "Поселок Вольгинский" на 2016-2018 годы" </t>
    </r>
    <r>
      <rPr>
        <i/>
        <u/>
        <sz val="11"/>
        <color theme="1"/>
        <rFont val="Times New Roman"/>
        <family val="1"/>
        <charset val="204"/>
      </rPr>
      <t>(Софинансирование расходных обязательств из средств местного бюджета 5%)</t>
    </r>
  </si>
  <si>
    <r>
      <t>Программа "Энергосбережение и повышение энергетической эффективности на территории МО "Поселок Вольгинский" на 2016-2018 годы" (</t>
    </r>
    <r>
      <rPr>
        <i/>
        <u/>
        <sz val="11"/>
        <color theme="1"/>
        <rFont val="Times New Roman"/>
        <family val="1"/>
        <charset val="204"/>
      </rPr>
  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года))</t>
    </r>
  </si>
  <si>
    <r>
      <t xml:space="preserve">Подпрограмма "Благоустройство МО "Поселок Вольгинский" на 2016-2018 гг." Муниципальной программы "Обеспечение безопасности проживания и охрана окружающей среды на территории МО "Поселок Вольгинский" на 2016-2018 годы" </t>
    </r>
    <r>
      <rPr>
        <b/>
        <u/>
        <sz val="11"/>
        <color theme="1"/>
        <rFont val="Times New Roman"/>
        <family val="1"/>
        <charset val="204"/>
      </rPr>
      <t>(Закупка оборудования)</t>
    </r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</si>
  <si>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46</t>
    </r>
  </si>
  <si>
    <t>№ 47</t>
  </si>
  <si>
    <r>
      <t>№</t>
    </r>
    <r>
      <rPr>
        <b/>
        <u/>
        <sz val="12"/>
        <color theme="1"/>
        <rFont val="Times New Roman"/>
        <family val="1"/>
        <charset val="204"/>
      </rPr>
      <t xml:space="preserve"> 52</t>
    </r>
  </si>
  <si>
    <t>№  52  по вопросу:</t>
  </si>
  <si>
    <t>160052П501</t>
  </si>
  <si>
    <r>
      <rPr>
        <sz val="11"/>
        <color theme="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>0200000003</t>
    </r>
  </si>
  <si>
    <r>
      <t>от "</t>
    </r>
    <r>
      <rPr>
        <u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>"</t>
    </r>
    <r>
      <rPr>
        <u/>
        <sz val="12"/>
        <color theme="1"/>
        <rFont val="Times New Roman"/>
        <family val="1"/>
        <charset val="204"/>
      </rPr>
      <t xml:space="preserve"> декабря</t>
    </r>
    <r>
      <rPr>
        <sz val="12"/>
        <color theme="1"/>
        <rFont val="Times New Roman"/>
        <family val="1"/>
        <charset val="204"/>
      </rPr>
      <t xml:space="preserve"> 20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 xml:space="preserve"> г.                                       </t>
    </r>
  </si>
  <si>
    <t>Распоряжение администрации поселка Вольгинский от 29.12.2016 № 80-р "О внесении изменений в сводную бюджетную роспись бюджета муниципального образования "Поселок Вольгинский" на 2016 год и плановый период 2017-2018 годов"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</si>
</sst>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0" fillId="2" borderId="0" xfId="0" applyNumberFormat="1" applyFill="1" applyBorder="1" applyAlignment="1"/>
    <xf numFmtId="2" fontId="3" fillId="0" borderId="0" xfId="0" applyNumberFormat="1" applyFont="1" applyBorder="1" applyAlignme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/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1" fillId="0" borderId="13" xfId="0" applyFont="1" applyFill="1" applyBorder="1" applyAlignment="1"/>
    <xf numFmtId="0" fontId="0" fillId="0" borderId="0" xfId="0" applyFill="1" applyAlignment="1"/>
    <xf numFmtId="0" fontId="13" fillId="0" borderId="0" xfId="0" applyFont="1" applyFill="1" applyAlignment="1">
      <alignment horizontal="justify"/>
    </xf>
    <xf numFmtId="0" fontId="14" fillId="0" borderId="0" xfId="0" applyFont="1" applyFill="1" applyAlignment="1"/>
    <xf numFmtId="0" fontId="17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1" fillId="0" borderId="14" xfId="0" applyFont="1" applyFill="1" applyBorder="1" applyAlignment="1"/>
    <xf numFmtId="0" fontId="13" fillId="0" borderId="0" xfId="0" applyFont="1" applyFill="1" applyAlignment="1">
      <alignment horizontal="left" wrapText="1"/>
    </xf>
    <xf numFmtId="0" fontId="0" fillId="0" borderId="0" xfId="0" applyFill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0" fontId="17" fillId="0" borderId="14" xfId="0" applyFont="1" applyFill="1" applyBorder="1" applyAlignment="1"/>
    <xf numFmtId="0" fontId="0" fillId="0" borderId="12" xfId="0" applyBorder="1"/>
    <xf numFmtId="0" fontId="0" fillId="0" borderId="0" xfId="0" applyFill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0" fontId="1" fillId="0" borderId="0" xfId="0" applyFont="1"/>
    <xf numFmtId="0" fontId="1" fillId="0" borderId="0" xfId="0" applyFont="1" applyFill="1" applyAlignment="1">
      <alignment horizontal="right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0" fillId="0" borderId="0" xfId="0" applyFill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2" fillId="0" borderId="0" xfId="0" applyFont="1" applyFill="1" applyAlignment="1"/>
    <xf numFmtId="1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2" fillId="0" borderId="0" xfId="0" applyFont="1" applyFill="1" applyAlignment="1"/>
    <xf numFmtId="4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164" fontId="0" fillId="0" borderId="0" xfId="0" applyNumberFormat="1" applyFill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Fill="1" applyAlignment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/>
    <xf numFmtId="0" fontId="0" fillId="0" borderId="0" xfId="0" applyBorder="1"/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1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7" fillId="0" borderId="13" xfId="0" applyFont="1" applyFill="1" applyBorder="1" applyAlignment="1">
      <alignment horizontal="left"/>
    </xf>
    <xf numFmtId="0" fontId="2" fillId="0" borderId="0" xfId="0" applyFont="1" applyFill="1" applyAlignment="1"/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5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/>
    </xf>
    <xf numFmtId="0" fontId="0" fillId="0" borderId="14" xfId="0" applyFont="1" applyBorder="1" applyAlignment="1"/>
    <xf numFmtId="0" fontId="6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topLeftCell="A7" workbookViewId="0">
      <selection activeCell="A30" sqref="A30:E30"/>
    </sheetView>
  </sheetViews>
  <sheetFormatPr defaultRowHeight="15"/>
  <cols>
    <col min="1" max="1" width="29.42578125" customWidth="1"/>
    <col min="2" max="2" width="8.140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208</v>
      </c>
      <c r="B16" s="95"/>
      <c r="C16" s="95"/>
      <c r="D16" s="95"/>
      <c r="E16" s="95"/>
    </row>
    <row r="17" spans="1:6" ht="15.75">
      <c r="A17" s="27"/>
      <c r="B17" s="28"/>
      <c r="C17" s="27"/>
      <c r="D17" s="27"/>
      <c r="E17" s="38" t="s">
        <v>59</v>
      </c>
    </row>
    <row r="18" spans="1:6" ht="15.75">
      <c r="A18" s="101" t="s">
        <v>55</v>
      </c>
      <c r="B18" s="102"/>
      <c r="C18" s="102"/>
      <c r="D18" s="29" t="s">
        <v>57</v>
      </c>
      <c r="E18" s="49"/>
    </row>
    <row r="19" spans="1:6" ht="15.75">
      <c r="A19" s="31" t="s">
        <v>56</v>
      </c>
      <c r="B19" s="28"/>
      <c r="C19" s="27"/>
      <c r="D19" s="29" t="s">
        <v>58</v>
      </c>
      <c r="E19" s="67">
        <v>42733</v>
      </c>
    </row>
    <row r="20" spans="1:6" ht="30" customHeight="1">
      <c r="A20" s="103" t="s">
        <v>106</v>
      </c>
      <c r="B20" s="104"/>
      <c r="C20" s="104"/>
      <c r="D20" s="32"/>
      <c r="E20" s="30"/>
    </row>
    <row r="21" spans="1:6" ht="15.75">
      <c r="A21" s="31" t="s">
        <v>64</v>
      </c>
      <c r="B21" s="33" t="s">
        <v>65</v>
      </c>
      <c r="C21" s="34"/>
      <c r="D21" s="32"/>
      <c r="E21" s="30"/>
    </row>
    <row r="22" spans="1:6" ht="15.75">
      <c r="A22" s="35" t="s">
        <v>67</v>
      </c>
      <c r="B22" s="33" t="s">
        <v>66</v>
      </c>
      <c r="C22" s="36"/>
      <c r="D22" s="32"/>
      <c r="E22" s="30"/>
    </row>
    <row r="23" spans="1:6" ht="15.75">
      <c r="A23" s="35" t="s">
        <v>68</v>
      </c>
      <c r="B23" s="105">
        <v>9910011000</v>
      </c>
      <c r="C23" s="105"/>
      <c r="D23" s="32"/>
      <c r="E23" s="30"/>
    </row>
    <row r="24" spans="1:6" ht="15.75">
      <c r="A24" s="35" t="s">
        <v>69</v>
      </c>
      <c r="B24" s="37">
        <v>300</v>
      </c>
      <c r="C24" s="36"/>
      <c r="D24" s="32"/>
      <c r="E24" s="30"/>
    </row>
    <row r="25" spans="1:6" ht="31.5" customHeight="1">
      <c r="A25" s="44" t="s">
        <v>74</v>
      </c>
      <c r="B25" s="105" t="s">
        <v>75</v>
      </c>
      <c r="C25" s="105"/>
      <c r="D25" s="32"/>
      <c r="E25" s="30"/>
    </row>
    <row r="26" spans="1:6" ht="15.75">
      <c r="A26" s="27"/>
      <c r="B26" s="28"/>
      <c r="C26" s="27"/>
      <c r="D26" s="32"/>
      <c r="E26" s="38">
        <v>384</v>
      </c>
    </row>
    <row r="27" spans="1:6" ht="15.75">
      <c r="A27" s="27"/>
      <c r="B27" s="28"/>
      <c r="C27" s="27"/>
      <c r="D27" s="32"/>
      <c r="E27" s="39"/>
      <c r="F27" s="53"/>
    </row>
    <row r="28" spans="1:6" ht="15.75">
      <c r="A28" s="41" t="s">
        <v>77</v>
      </c>
      <c r="B28" s="60" t="s">
        <v>139</v>
      </c>
      <c r="C28" s="27"/>
      <c r="D28" s="32"/>
      <c r="E28" s="39"/>
    </row>
    <row r="29" spans="1:6" ht="15.75">
      <c r="A29" s="106" t="s">
        <v>60</v>
      </c>
      <c r="B29" s="102"/>
      <c r="C29" s="27"/>
      <c r="D29" s="32"/>
      <c r="E29" s="39"/>
    </row>
    <row r="30" spans="1:6" ht="66" customHeight="1">
      <c r="A30" s="107" t="s">
        <v>282</v>
      </c>
      <c r="B30" s="108"/>
      <c r="C30" s="108"/>
      <c r="D30" s="108"/>
      <c r="E30" s="108"/>
    </row>
    <row r="31" spans="1:6">
      <c r="A31" s="110" t="s">
        <v>61</v>
      </c>
      <c r="B31" s="102"/>
      <c r="C31" s="102"/>
      <c r="D31" s="102"/>
      <c r="E31" s="102"/>
    </row>
    <row r="32" spans="1:6" ht="15.75">
      <c r="A32" s="40"/>
      <c r="B32" s="28"/>
      <c r="C32" s="27"/>
      <c r="D32" s="32"/>
      <c r="E32" s="39"/>
    </row>
    <row r="33" spans="1:5" ht="27.75" customHeight="1">
      <c r="A33" s="42" t="s">
        <v>281</v>
      </c>
      <c r="B33" s="111" t="s">
        <v>71</v>
      </c>
      <c r="C33" s="112"/>
      <c r="D33" s="113" t="s">
        <v>138</v>
      </c>
      <c r="E33" s="113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434466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7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8">
        <v>0</v>
      </c>
      <c r="D59" s="58">
        <v>0</v>
      </c>
      <c r="E59" s="58">
        <v>0</v>
      </c>
    </row>
    <row r="60" spans="1:5" ht="16.5" thickBot="1">
      <c r="A60" s="5" t="s">
        <v>22</v>
      </c>
      <c r="B60" s="17">
        <v>260</v>
      </c>
      <c r="C60" s="58">
        <f>C61+C62</f>
        <v>434466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434466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434466</v>
      </c>
      <c r="D71" s="59">
        <f t="shared" ref="D71:E71" si="9">D40+D64+D68+D70</f>
        <v>0</v>
      </c>
      <c r="E71" s="59">
        <f t="shared" si="9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1">
    <mergeCell ref="A73:E73"/>
    <mergeCell ref="A74:E74"/>
    <mergeCell ref="B25:C25"/>
    <mergeCell ref="A31:E31"/>
    <mergeCell ref="B33:C33"/>
    <mergeCell ref="D33:E33"/>
    <mergeCell ref="A35:B35"/>
    <mergeCell ref="C35:E35"/>
    <mergeCell ref="A36:A38"/>
    <mergeCell ref="B36:B38"/>
    <mergeCell ref="A18:C18"/>
    <mergeCell ref="A20:C20"/>
    <mergeCell ref="B23:C23"/>
    <mergeCell ref="A29:B29"/>
    <mergeCell ref="A30:E30"/>
    <mergeCell ref="A16:E16"/>
    <mergeCell ref="A11:E11"/>
    <mergeCell ref="A12:E12"/>
    <mergeCell ref="A13:E13"/>
    <mergeCell ref="A14:E14"/>
    <mergeCell ref="A15:E1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246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70</v>
      </c>
      <c r="C21" s="4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5210086000</v>
      </c>
      <c r="C23" s="105"/>
      <c r="D23" s="32"/>
      <c r="E23" s="30"/>
    </row>
    <row r="24" spans="1:5" ht="15.75">
      <c r="A24" s="35" t="s">
        <v>69</v>
      </c>
      <c r="B24" s="122">
        <v>500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5" customHeight="1">
      <c r="A33" s="42" t="s">
        <v>281</v>
      </c>
      <c r="B33" s="111" t="s">
        <v>245</v>
      </c>
      <c r="C33" s="112"/>
      <c r="D33" s="124" t="s">
        <v>104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546084</v>
      </c>
      <c r="D40" s="55">
        <f t="shared" ref="D40:E40" si="0">D41+D45+D52+D55+D58+D60+D63</f>
        <v>572842.12</v>
      </c>
      <c r="E40" s="55">
        <f t="shared" si="0"/>
        <v>582580.43000000005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546084</v>
      </c>
      <c r="D58" s="58">
        <f t="shared" ref="D58:E58" si="5">D59</f>
        <v>572842.12</v>
      </c>
      <c r="E58" s="58">
        <f t="shared" si="5"/>
        <v>582580.43000000005</v>
      </c>
    </row>
    <row r="59" spans="1:5" ht="63.75" thickBot="1">
      <c r="A59" s="7" t="s">
        <v>35</v>
      </c>
      <c r="B59" s="18">
        <v>251</v>
      </c>
      <c r="C59" s="56">
        <v>546084</v>
      </c>
      <c r="D59" s="56">
        <v>572842.12</v>
      </c>
      <c r="E59" s="56">
        <v>582580.43000000005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546084</v>
      </c>
      <c r="D71" s="59">
        <f t="shared" ref="D71:E71" si="9">D40+D64+D68+D70</f>
        <v>572842.12</v>
      </c>
      <c r="E71" s="59">
        <f t="shared" si="9"/>
        <v>582580.43000000005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8"/>
  <sheetViews>
    <sheetView topLeftCell="A7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70</v>
      </c>
      <c r="C21" s="4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9990024000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4.5" customHeight="1">
      <c r="A33" s="42" t="s">
        <v>281</v>
      </c>
      <c r="B33" s="111" t="s">
        <v>214</v>
      </c>
      <c r="C33" s="112"/>
      <c r="D33" s="124" t="s">
        <v>89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48285.52</v>
      </c>
      <c r="D40" s="55">
        <f t="shared" ref="D40:E40" si="0">D41+D45+D52+D55+D58+D60+D63</f>
        <v>50651.51</v>
      </c>
      <c r="E40" s="55">
        <f t="shared" si="0"/>
        <v>51512.590000000004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48285.52</v>
      </c>
      <c r="D45" s="58">
        <f t="shared" ref="D45:E45" si="2">D46+D47+D48+D49+D50+D51</f>
        <v>50651.51</v>
      </c>
      <c r="E45" s="58">
        <f t="shared" si="2"/>
        <v>51512.590000000004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13290.07</v>
      </c>
      <c r="D48" s="58">
        <v>13941.28</v>
      </c>
      <c r="E48" s="58">
        <v>14178.29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34995.449999999997</v>
      </c>
      <c r="D51" s="58">
        <v>36710.230000000003</v>
      </c>
      <c r="E51" s="58">
        <v>37334.300000000003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4000</v>
      </c>
      <c r="D64" s="58">
        <f t="shared" ref="D64:E64" si="7">D65+D66+D67</f>
        <v>4196</v>
      </c>
      <c r="E64" s="58">
        <f t="shared" si="7"/>
        <v>4267.33</v>
      </c>
    </row>
    <row r="65" spans="1:10" ht="32.25" thickBot="1">
      <c r="A65" s="5" t="s">
        <v>25</v>
      </c>
      <c r="B65" s="17">
        <v>310</v>
      </c>
      <c r="C65" s="58">
        <v>4000</v>
      </c>
      <c r="D65" s="58">
        <v>4196</v>
      </c>
      <c r="E65" s="58">
        <v>4267.33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52285.52</v>
      </c>
      <c r="D71" s="59">
        <f t="shared" ref="D71:E71" si="9">D40+D64+D68+D70</f>
        <v>54847.51</v>
      </c>
      <c r="E71" s="59">
        <f t="shared" si="9"/>
        <v>55779.920000000006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128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70</v>
      </c>
      <c r="C21" s="4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 t="s">
        <v>156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80.25" customHeight="1">
      <c r="A33" s="42" t="s">
        <v>281</v>
      </c>
      <c r="B33" s="111" t="s">
        <v>154</v>
      </c>
      <c r="C33" s="112"/>
      <c r="D33" s="124" t="s">
        <v>155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60000</v>
      </c>
      <c r="D40" s="55">
        <f t="shared" ref="D40:E40" si="0">D41+D45+D52+D55+D58+D60+D63</f>
        <v>146860</v>
      </c>
      <c r="E40" s="55">
        <f t="shared" si="0"/>
        <v>149356.62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60000</v>
      </c>
      <c r="D45" s="58">
        <f t="shared" ref="D45:E45" si="2">D46+D47+D48+D49+D50+D51</f>
        <v>146860</v>
      </c>
      <c r="E45" s="58">
        <f t="shared" si="2"/>
        <v>149356.62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60000</v>
      </c>
      <c r="D51" s="58">
        <v>146860</v>
      </c>
      <c r="E51" s="58">
        <v>149356.62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40000</v>
      </c>
      <c r="D64" s="58">
        <f t="shared" ref="D64:E64" si="7">D65+D66+D67</f>
        <v>125880</v>
      </c>
      <c r="E64" s="58">
        <f t="shared" si="7"/>
        <v>128019.96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40000</v>
      </c>
      <c r="D67" s="58">
        <v>125880</v>
      </c>
      <c r="E67" s="58">
        <v>128019.96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100000</v>
      </c>
      <c r="D71" s="59">
        <f t="shared" ref="D71:E71" si="9">D40+D64+D68+D70</f>
        <v>272740</v>
      </c>
      <c r="E71" s="59">
        <f t="shared" si="9"/>
        <v>277376.58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8"/>
  <sheetViews>
    <sheetView topLeftCell="A15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127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4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4" t="s">
        <v>64</v>
      </c>
      <c r="B21" s="33" t="s">
        <v>73</v>
      </c>
      <c r="C21" s="6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 t="s">
        <v>151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66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6.5" customHeight="1">
      <c r="A33" s="42" t="s">
        <v>281</v>
      </c>
      <c r="B33" s="111" t="s">
        <v>157</v>
      </c>
      <c r="C33" s="112"/>
      <c r="D33" s="124" t="s">
        <v>235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67684.72</v>
      </c>
      <c r="D40" s="55">
        <f t="shared" ref="D40:E40" si="0">D41+D45+D52+D55+D58+D60+D63</f>
        <v>100000</v>
      </c>
      <c r="E40" s="55">
        <f t="shared" si="0"/>
        <v>100000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67684.72</v>
      </c>
      <c r="D45" s="58">
        <f t="shared" ref="D45:E45" si="2">D46+D47+D48+D49+D50+D51</f>
        <v>100000</v>
      </c>
      <c r="E45" s="58">
        <f t="shared" si="2"/>
        <v>100000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67684.72</v>
      </c>
      <c r="D50" s="58">
        <v>100000</v>
      </c>
      <c r="E50" s="58">
        <v>100000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67684.72</v>
      </c>
      <c r="D71" s="59">
        <f t="shared" ref="D71:E71" si="9">D40+D64+D68+D70</f>
        <v>100000</v>
      </c>
      <c r="E71" s="59">
        <f t="shared" si="9"/>
        <v>100000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8"/>
  <sheetViews>
    <sheetView topLeftCell="A12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126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73</v>
      </c>
      <c r="C21" s="50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 t="s">
        <v>160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2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8.75" customHeight="1">
      <c r="A33" s="42" t="s">
        <v>281</v>
      </c>
      <c r="B33" s="111" t="s">
        <v>158</v>
      </c>
      <c r="C33" s="112"/>
      <c r="D33" s="124" t="s">
        <v>159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174500</v>
      </c>
      <c r="D40" s="55">
        <f t="shared" ref="D40:E40" si="0">D41+D45+D52+D55+D58+D60+D63</f>
        <v>197000</v>
      </c>
      <c r="E40" s="55">
        <f t="shared" si="0"/>
        <v>206800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174500</v>
      </c>
      <c r="D45" s="58">
        <f t="shared" ref="D45:E45" si="2">D46+D47+D48+D49+D50+D51</f>
        <v>197000</v>
      </c>
      <c r="E45" s="58">
        <f t="shared" si="2"/>
        <v>206800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174500</v>
      </c>
      <c r="D50" s="58">
        <v>197000</v>
      </c>
      <c r="E50" s="58">
        <v>206800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174500</v>
      </c>
      <c r="D71" s="59">
        <f t="shared" ref="D71:E71" si="9">D40+D64+D68+D70</f>
        <v>197000</v>
      </c>
      <c r="E71" s="59">
        <f t="shared" si="9"/>
        <v>206800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G27" sqref="G27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73</v>
      </c>
      <c r="C21" s="4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 t="s">
        <v>162</v>
      </c>
      <c r="C23" s="105"/>
      <c r="D23" s="32"/>
      <c r="E23" s="30"/>
    </row>
    <row r="24" spans="1:5" ht="15.75">
      <c r="A24" s="35" t="s">
        <v>69</v>
      </c>
      <c r="B24" s="122" t="s">
        <v>86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8.75" customHeight="1">
      <c r="A33" s="42" t="s">
        <v>281</v>
      </c>
      <c r="B33" s="111" t="s">
        <v>163</v>
      </c>
      <c r="C33" s="112"/>
      <c r="D33" s="124" t="s">
        <v>159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3818610.53</v>
      </c>
      <c r="D40" s="55">
        <f t="shared" ref="D40:E40" si="0">D41+D45+D52+D55+D58+D60+D63</f>
        <v>3951579.55</v>
      </c>
      <c r="E40" s="55">
        <f t="shared" si="0"/>
        <v>4019304.57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3818610.53</v>
      </c>
      <c r="D45" s="58">
        <f t="shared" ref="D45:E45" si="2">D46+D47+D48+D49+D50+D51</f>
        <v>3951579.55</v>
      </c>
      <c r="E45" s="58">
        <f t="shared" si="2"/>
        <v>4019304.57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3022910.53</v>
      </c>
      <c r="D50" s="58">
        <v>3170494.15</v>
      </c>
      <c r="E50" s="58">
        <v>3224940.71</v>
      </c>
    </row>
    <row r="51" spans="1:5" ht="16.5" thickBot="1">
      <c r="A51" s="5" t="s">
        <v>18</v>
      </c>
      <c r="B51" s="17">
        <v>226</v>
      </c>
      <c r="C51" s="58">
        <v>795700</v>
      </c>
      <c r="D51" s="58">
        <v>781085.4</v>
      </c>
      <c r="E51" s="58">
        <v>794363.86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3818610.53</v>
      </c>
      <c r="D71" s="59">
        <f t="shared" ref="D71:E71" si="9">D40+D64+D68+D70</f>
        <v>3951579.55</v>
      </c>
      <c r="E71" s="59">
        <f t="shared" si="9"/>
        <v>4019304.57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124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2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2" t="s">
        <v>64</v>
      </c>
      <c r="B21" s="33" t="s">
        <v>73</v>
      </c>
      <c r="C21" s="61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9990024100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63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8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38" customHeight="1">
      <c r="A33" s="42" t="s">
        <v>281</v>
      </c>
      <c r="B33" s="111" t="s">
        <v>215</v>
      </c>
      <c r="C33" s="112"/>
      <c r="D33" s="124" t="s">
        <v>216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25" t="s">
        <v>2</v>
      </c>
      <c r="C36" s="82" t="s">
        <v>43</v>
      </c>
      <c r="D36" s="88" t="s">
        <v>5</v>
      </c>
      <c r="E36" s="83" t="s">
        <v>8</v>
      </c>
    </row>
    <row r="37" spans="1:5">
      <c r="A37" s="120"/>
      <c r="B37" s="126"/>
      <c r="C37" s="89" t="s">
        <v>3</v>
      </c>
      <c r="D37" s="92" t="s">
        <v>6</v>
      </c>
      <c r="E37" s="1" t="s">
        <v>6</v>
      </c>
    </row>
    <row r="38" spans="1:5" ht="15.75" thickBot="1">
      <c r="A38" s="121"/>
      <c r="B38" s="127"/>
      <c r="C38" s="91" t="s">
        <v>140</v>
      </c>
      <c r="D38" s="90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2386099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2386099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2386099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2386099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123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2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2" t="s">
        <v>64</v>
      </c>
      <c r="B21" s="33" t="s">
        <v>73</v>
      </c>
      <c r="C21" s="61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63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5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23.75" customHeight="1">
      <c r="A33" s="42" t="s">
        <v>281</v>
      </c>
      <c r="B33" s="111" t="s">
        <v>164</v>
      </c>
      <c r="C33" s="112"/>
      <c r="D33" s="124" t="s">
        <v>217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3282810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3282810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3282810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3282810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28"/>
  <sheetViews>
    <sheetView topLeftCell="A7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122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4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4" t="s">
        <v>64</v>
      </c>
      <c r="B21" s="33" t="s">
        <v>73</v>
      </c>
      <c r="C21" s="65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9990024201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66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51.75" customHeight="1">
      <c r="A33" s="42" t="s">
        <v>281</v>
      </c>
      <c r="B33" s="111" t="s">
        <v>165</v>
      </c>
      <c r="C33" s="112"/>
      <c r="D33" s="124" t="s">
        <v>237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168412.4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168412.4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168412.4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168412.4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121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73</v>
      </c>
      <c r="C21" s="68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9990024210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5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23.75" customHeight="1">
      <c r="A33" s="42" t="s">
        <v>281</v>
      </c>
      <c r="B33" s="111" t="s">
        <v>236</v>
      </c>
      <c r="C33" s="112"/>
      <c r="D33" s="124" t="s">
        <v>217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656688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656688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656688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656688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8"/>
  <sheetViews>
    <sheetView topLeftCell="A7" workbookViewId="0">
      <selection activeCell="A30" sqref="A30:E30"/>
    </sheetView>
  </sheetViews>
  <sheetFormatPr defaultRowHeight="15"/>
  <cols>
    <col min="1" max="1" width="29.42578125" customWidth="1"/>
    <col min="2" max="2" width="8.140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137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3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31" t="s">
        <v>64</v>
      </c>
      <c r="B21" s="33" t="s">
        <v>65</v>
      </c>
      <c r="C21" s="34"/>
      <c r="D21" s="32"/>
      <c r="E21" s="30"/>
    </row>
    <row r="22" spans="1:5" ht="15.75">
      <c r="A22" s="35" t="s">
        <v>67</v>
      </c>
      <c r="B22" s="43" t="s">
        <v>70</v>
      </c>
      <c r="C22" s="36"/>
      <c r="D22" s="32"/>
      <c r="E22" s="30"/>
    </row>
    <row r="23" spans="1:5" ht="15.75">
      <c r="A23" s="35" t="s">
        <v>68</v>
      </c>
      <c r="B23" s="105">
        <v>9920000110</v>
      </c>
      <c r="C23" s="105"/>
      <c r="D23" s="32"/>
      <c r="E23" s="30"/>
    </row>
    <row r="24" spans="1:5" ht="15.75">
      <c r="A24" s="35" t="s">
        <v>69</v>
      </c>
      <c r="B24" s="122" t="s">
        <v>147</v>
      </c>
      <c r="C24" s="123"/>
      <c r="D24" s="32"/>
      <c r="E24" s="30"/>
    </row>
    <row r="25" spans="1:5" ht="28.5" customHeight="1">
      <c r="A25" s="44" t="s">
        <v>74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1" t="s">
        <v>78</v>
      </c>
      <c r="B28" s="60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0" customHeight="1">
      <c r="A33" s="42" t="s">
        <v>281</v>
      </c>
      <c r="B33" s="111" t="s">
        <v>142</v>
      </c>
      <c r="C33" s="112"/>
      <c r="D33" s="124" t="s">
        <v>72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381921.91000000003</v>
      </c>
      <c r="D40" s="55">
        <f t="shared" ref="D40:E40" si="0">D41+D45+D52+D55+D58+D60+D63</f>
        <v>367752.04000000004</v>
      </c>
      <c r="E40" s="55">
        <f t="shared" si="0"/>
        <v>374003.83</v>
      </c>
    </row>
    <row r="41" spans="1:5" ht="33.75" customHeight="1" thickBot="1">
      <c r="A41" s="7" t="s">
        <v>28</v>
      </c>
      <c r="B41" s="18">
        <v>210</v>
      </c>
      <c r="C41" s="56">
        <f>C42+C43+C44</f>
        <v>381821.91000000003</v>
      </c>
      <c r="D41" s="56">
        <f t="shared" ref="D41:E41" si="1">D42+D43+D44</f>
        <v>367752.04000000004</v>
      </c>
      <c r="E41" s="56">
        <f t="shared" si="1"/>
        <v>374003.83</v>
      </c>
    </row>
    <row r="42" spans="1:5" ht="16.5" thickBot="1">
      <c r="A42" s="5" t="s">
        <v>11</v>
      </c>
      <c r="B42" s="17">
        <v>211</v>
      </c>
      <c r="C42" s="57">
        <v>293258</v>
      </c>
      <c r="D42" s="58">
        <v>282451.64</v>
      </c>
      <c r="E42" s="58">
        <v>287253.32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88563.91</v>
      </c>
      <c r="D44" s="58">
        <v>85300.4</v>
      </c>
      <c r="E44" s="58">
        <v>86750.51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8">
        <v>0</v>
      </c>
      <c r="D59" s="58">
        <v>0</v>
      </c>
      <c r="E59" s="58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100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100</v>
      </c>
      <c r="D64" s="58">
        <f t="shared" ref="D64:E64" si="7">D65+D66+D67</f>
        <v>39966.9</v>
      </c>
      <c r="E64" s="58">
        <f t="shared" si="7"/>
        <v>40646.33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100</v>
      </c>
      <c r="D67" s="58">
        <v>39966.9</v>
      </c>
      <c r="E67" s="58">
        <v>40646.33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382021.91000000003</v>
      </c>
      <c r="D71" s="59">
        <f t="shared" ref="D71:E71" si="9">D40+D64+D68+D70</f>
        <v>407718.94000000006</v>
      </c>
      <c r="E71" s="59">
        <f t="shared" si="9"/>
        <v>414650.16000000003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B25:C25"/>
    <mergeCell ref="A30:E30"/>
    <mergeCell ref="A31:E31"/>
    <mergeCell ref="B33:C33"/>
    <mergeCell ref="D33:E33"/>
    <mergeCell ref="A35:B35"/>
    <mergeCell ref="C35:E35"/>
    <mergeCell ref="A18:C18"/>
    <mergeCell ref="A20:C20"/>
    <mergeCell ref="B23:C23"/>
    <mergeCell ref="B24:C24"/>
    <mergeCell ref="A29:B29"/>
    <mergeCell ref="A16:E16"/>
    <mergeCell ref="A11:E11"/>
    <mergeCell ref="A12:E12"/>
    <mergeCell ref="A13:E13"/>
    <mergeCell ref="A14:E14"/>
    <mergeCell ref="A15:E1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8"/>
  <sheetViews>
    <sheetView topLeftCell="A4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120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73</v>
      </c>
      <c r="C21" s="68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9990024220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51.75" customHeight="1">
      <c r="A33" s="42" t="s">
        <v>281</v>
      </c>
      <c r="B33" s="111" t="s">
        <v>167</v>
      </c>
      <c r="C33" s="112"/>
      <c r="D33" s="124" t="s">
        <v>237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34589.599999999999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34589.599999999999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34589.599999999999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34589.599999999999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73</v>
      </c>
      <c r="C21" s="68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9990024203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5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23.75" customHeight="1">
      <c r="A33" s="42" t="s">
        <v>281</v>
      </c>
      <c r="B33" s="111" t="s">
        <v>169</v>
      </c>
      <c r="C33" s="112"/>
      <c r="D33" s="124" t="s">
        <v>217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2033502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2033502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7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7" ht="32.25" thickBot="1">
      <c r="A50" s="7" t="s">
        <v>30</v>
      </c>
      <c r="B50" s="18">
        <v>225</v>
      </c>
      <c r="C50" s="58">
        <v>2033502</v>
      </c>
      <c r="D50" s="58">
        <v>0</v>
      </c>
      <c r="E50" s="58">
        <v>0</v>
      </c>
      <c r="F50" s="74"/>
      <c r="G50" s="87"/>
    </row>
    <row r="51" spans="1:7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7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7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7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7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7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7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7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7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7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7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7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7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7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2033502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8"/>
  <sheetViews>
    <sheetView topLeftCell="A4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118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73</v>
      </c>
      <c r="C21" s="68"/>
      <c r="D21" s="32"/>
      <c r="E21" s="30"/>
    </row>
    <row r="22" spans="1:5" ht="15.75">
      <c r="A22" s="35" t="s">
        <v>67</v>
      </c>
      <c r="B22" s="48" t="s">
        <v>88</v>
      </c>
      <c r="C22" s="36"/>
      <c r="D22" s="32"/>
      <c r="E22" s="30"/>
    </row>
    <row r="23" spans="1:5" ht="15.75">
      <c r="A23" s="35" t="s">
        <v>68</v>
      </c>
      <c r="B23" s="105">
        <v>9990024204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51.75" customHeight="1">
      <c r="A33" s="42" t="s">
        <v>281</v>
      </c>
      <c r="B33" s="111" t="s">
        <v>247</v>
      </c>
      <c r="C33" s="112"/>
      <c r="D33" s="124" t="s">
        <v>237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107498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107498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6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6" ht="32.25" thickBot="1">
      <c r="A50" s="7" t="s">
        <v>30</v>
      </c>
      <c r="B50" s="18">
        <v>225</v>
      </c>
      <c r="C50" s="58">
        <v>107498</v>
      </c>
      <c r="D50" s="58">
        <v>0</v>
      </c>
      <c r="E50" s="56">
        <v>0</v>
      </c>
      <c r="F50" s="74"/>
    </row>
    <row r="51" spans="1:6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6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6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6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6" ht="32.25" thickBot="1">
      <c r="A55" s="7" t="s">
        <v>32</v>
      </c>
      <c r="B55" s="19">
        <v>240</v>
      </c>
      <c r="C55" s="56">
        <v>0</v>
      </c>
      <c r="D55" s="56">
        <v>0</v>
      </c>
      <c r="E55" s="56">
        <v>0</v>
      </c>
    </row>
    <row r="56" spans="1:6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6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6" ht="32.25" thickBot="1">
      <c r="A58" s="5" t="s">
        <v>21</v>
      </c>
      <c r="B58" s="17">
        <v>250</v>
      </c>
      <c r="C58" s="58">
        <f>C59</f>
        <v>0</v>
      </c>
      <c r="D58" s="58">
        <f t="shared" ref="D58:E58" si="4">D59</f>
        <v>0</v>
      </c>
      <c r="E58" s="58">
        <f t="shared" si="4"/>
        <v>0</v>
      </c>
    </row>
    <row r="59" spans="1:6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6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5">D61+D62</f>
        <v>0</v>
      </c>
      <c r="E60" s="58">
        <f t="shared" si="5"/>
        <v>0</v>
      </c>
    </row>
    <row r="61" spans="1:6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6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6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6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6">D65+D66+D67</f>
        <v>0</v>
      </c>
      <c r="E64" s="58">
        <f t="shared" si="6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7">D69</f>
        <v>0</v>
      </c>
      <c r="E68" s="58">
        <f t="shared" si="7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107498</v>
      </c>
      <c r="D71" s="59">
        <f t="shared" ref="D71:E71" si="8">D40+D64+D68+D70</f>
        <v>0</v>
      </c>
      <c r="E71" s="59">
        <f t="shared" si="8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2" sqref="C52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117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73</v>
      </c>
      <c r="C21" s="45"/>
      <c r="D21" s="32"/>
      <c r="E21" s="30"/>
    </row>
    <row r="22" spans="1:5" ht="15.75">
      <c r="A22" s="35" t="s">
        <v>67</v>
      </c>
      <c r="B22" s="48" t="s">
        <v>90</v>
      </c>
      <c r="C22" s="36"/>
      <c r="D22" s="32"/>
      <c r="E22" s="30"/>
    </row>
    <row r="23" spans="1:5" ht="15.75">
      <c r="A23" s="35" t="s">
        <v>68</v>
      </c>
      <c r="B23" s="105">
        <v>9990025000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4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50.25" customHeight="1">
      <c r="A33" s="42" t="s">
        <v>281</v>
      </c>
      <c r="B33" s="111" t="s">
        <v>248</v>
      </c>
      <c r="C33" s="112"/>
      <c r="D33" s="124" t="s">
        <v>91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2411223.87</v>
      </c>
      <c r="D40" s="55">
        <f t="shared" ref="D40:E40" si="0">D41+D45+D52+D55+D58+D60+D63</f>
        <v>1096370.7</v>
      </c>
      <c r="E40" s="55">
        <f t="shared" si="0"/>
        <v>1116777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2411223.87</v>
      </c>
      <c r="D45" s="58">
        <f t="shared" ref="D45:E45" si="2">D46+D47+D48+D49+D50+D51</f>
        <v>1096370.7</v>
      </c>
      <c r="E45" s="58">
        <f t="shared" si="2"/>
        <v>1116777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2411223.87</v>
      </c>
      <c r="D51" s="58">
        <v>1096370.7</v>
      </c>
      <c r="E51" s="58">
        <v>1116777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2411223.87</v>
      </c>
      <c r="D71" s="59">
        <f t="shared" ref="D71:E71" si="9">D40+D64+D68+D70</f>
        <v>1096370.7</v>
      </c>
      <c r="E71" s="59">
        <f t="shared" si="9"/>
        <v>1116777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28"/>
  <sheetViews>
    <sheetView topLeftCell="A7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116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73</v>
      </c>
      <c r="C21" s="45"/>
      <c r="D21" s="32"/>
      <c r="E21" s="30"/>
    </row>
    <row r="22" spans="1:5" ht="15.75">
      <c r="A22" s="35" t="s">
        <v>67</v>
      </c>
      <c r="B22" s="48" t="s">
        <v>90</v>
      </c>
      <c r="C22" s="36"/>
      <c r="D22" s="32"/>
      <c r="E22" s="30"/>
    </row>
    <row r="23" spans="1:5" ht="15.75">
      <c r="A23" s="35" t="s">
        <v>68</v>
      </c>
      <c r="B23" s="105">
        <v>5210087000</v>
      </c>
      <c r="C23" s="105"/>
      <c r="D23" s="32"/>
      <c r="E23" s="30"/>
    </row>
    <row r="24" spans="1:5" ht="15.75">
      <c r="A24" s="35" t="s">
        <v>69</v>
      </c>
      <c r="B24" s="122">
        <v>500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8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96" customHeight="1">
      <c r="A33" s="42" t="s">
        <v>281</v>
      </c>
      <c r="B33" s="111" t="s">
        <v>174</v>
      </c>
      <c r="C33" s="112"/>
      <c r="D33" s="124" t="s">
        <v>218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60000</v>
      </c>
      <c r="D40" s="55">
        <f t="shared" ref="D40:E40" si="0">D41+D45+D52+D55+D58+D60+D63</f>
        <v>62940</v>
      </c>
      <c r="E40" s="55">
        <f t="shared" si="0"/>
        <v>64009.98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60000</v>
      </c>
      <c r="D58" s="58">
        <f t="shared" ref="D58:E58" si="5">D59</f>
        <v>62940</v>
      </c>
      <c r="E58" s="58">
        <f t="shared" si="5"/>
        <v>64009.98</v>
      </c>
    </row>
    <row r="59" spans="1:5" ht="63.75" thickBot="1">
      <c r="A59" s="7" t="s">
        <v>35</v>
      </c>
      <c r="B59" s="18">
        <v>251</v>
      </c>
      <c r="C59" s="56">
        <v>60000</v>
      </c>
      <c r="D59" s="56">
        <v>62940</v>
      </c>
      <c r="E59" s="56">
        <v>64009.98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60000</v>
      </c>
      <c r="D71" s="59">
        <f t="shared" ref="D71:E71" si="9">D40+D64+D68+D70</f>
        <v>62940</v>
      </c>
      <c r="E71" s="59">
        <f t="shared" si="9"/>
        <v>64009.98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5.75">
      <c r="A23" s="35" t="s">
        <v>68</v>
      </c>
      <c r="B23" s="105">
        <v>9990026000</v>
      </c>
      <c r="C23" s="105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08.75" customHeight="1">
      <c r="A33" s="42" t="s">
        <v>281</v>
      </c>
      <c r="B33" s="111" t="s">
        <v>176</v>
      </c>
      <c r="C33" s="112"/>
      <c r="D33" s="124" t="s">
        <v>166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224394.5</v>
      </c>
      <c r="D40" s="55">
        <f t="shared" ref="D40:E40" si="0">D41+D45+D52+D55+D58+D60+D63</f>
        <v>433237</v>
      </c>
      <c r="E40" s="55">
        <f t="shared" si="0"/>
        <v>440602.03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6">
        <v>0</v>
      </c>
      <c r="D50" s="93">
        <v>0</v>
      </c>
      <c r="E50" s="93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224394.5</v>
      </c>
      <c r="D55" s="56">
        <f t="shared" ref="D55:E55" si="4">D56+D57</f>
        <v>433237</v>
      </c>
      <c r="E55" s="56">
        <f t="shared" si="4"/>
        <v>440602.03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224394.5</v>
      </c>
      <c r="D57" s="58">
        <v>433237</v>
      </c>
      <c r="E57" s="58">
        <v>440602.03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224394.5</v>
      </c>
      <c r="D71" s="59">
        <f t="shared" ref="D71:E71" si="9">D40+D64+D68+D70</f>
        <v>433237</v>
      </c>
      <c r="E71" s="59">
        <f t="shared" si="9"/>
        <v>440602.03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2" sqref="C52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114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5.75">
      <c r="A23" s="35" t="s">
        <v>68</v>
      </c>
      <c r="B23" s="105">
        <v>9990027000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7.25" customHeight="1">
      <c r="A33" s="42" t="s">
        <v>281</v>
      </c>
      <c r="B33" s="111" t="s">
        <v>178</v>
      </c>
      <c r="C33" s="112"/>
      <c r="D33" s="124" t="s">
        <v>94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574812.53</v>
      </c>
      <c r="D40" s="55">
        <f t="shared" ref="D40:E40" si="0">D41+D45+D52+D55+D58+D60+D63</f>
        <v>165742</v>
      </c>
      <c r="E40" s="55">
        <f t="shared" si="0"/>
        <v>168559.61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574812.53</v>
      </c>
      <c r="D45" s="58">
        <f t="shared" ref="D45:E45" si="2">D46+D47+D48+D49+D50+D51</f>
        <v>165742</v>
      </c>
      <c r="E45" s="58">
        <f t="shared" si="2"/>
        <v>168559.61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574812.53</v>
      </c>
      <c r="D50" s="58">
        <v>165742</v>
      </c>
      <c r="E50" s="58">
        <v>168559.61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574812.53</v>
      </c>
      <c r="D71" s="59">
        <f t="shared" ref="D71:E71" si="9">D40+D64+D68+D70</f>
        <v>165742</v>
      </c>
      <c r="E71" s="59">
        <f t="shared" si="9"/>
        <v>168559.61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1" sqref="C51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113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95</v>
      </c>
      <c r="C22" s="36"/>
      <c r="D22" s="32"/>
      <c r="E22" s="30"/>
    </row>
    <row r="23" spans="1:5" ht="15.75">
      <c r="A23" s="35" t="s">
        <v>68</v>
      </c>
      <c r="B23" s="105" t="s">
        <v>168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50.75" customHeight="1">
      <c r="A33" s="42" t="s">
        <v>281</v>
      </c>
      <c r="B33" s="111" t="s">
        <v>179</v>
      </c>
      <c r="C33" s="112"/>
      <c r="D33" s="124" t="s">
        <v>272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178184.14</v>
      </c>
      <c r="D40" s="55">
        <f t="shared" ref="D40:E40" si="0">D41+D45+D52+D55+D58+D60+D63</f>
        <v>524500</v>
      </c>
      <c r="E40" s="55">
        <f t="shared" si="0"/>
        <v>533416.5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178184.14</v>
      </c>
      <c r="D45" s="58">
        <f t="shared" ref="D45:E45" si="2">D46+D47+D48+D49+D50+D51</f>
        <v>524500</v>
      </c>
      <c r="E45" s="58">
        <f t="shared" si="2"/>
        <v>533416.5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178184.14</v>
      </c>
      <c r="D50" s="58">
        <v>524500</v>
      </c>
      <c r="E50" s="58">
        <v>533416.5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178184.14</v>
      </c>
      <c r="D71" s="59">
        <f t="shared" ref="D71:E71" si="9">D40+D64+D68+D70</f>
        <v>524500</v>
      </c>
      <c r="E71" s="59">
        <f t="shared" si="9"/>
        <v>533416.5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112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85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85" t="s">
        <v>64</v>
      </c>
      <c r="B21" s="33" t="s">
        <v>92</v>
      </c>
      <c r="C21" s="84"/>
      <c r="D21" s="32"/>
      <c r="E21" s="30"/>
    </row>
    <row r="22" spans="1:5" ht="15.75">
      <c r="A22" s="35" t="s">
        <v>67</v>
      </c>
      <c r="B22" s="48" t="s">
        <v>95</v>
      </c>
      <c r="C22" s="36"/>
      <c r="D22" s="32"/>
      <c r="E22" s="30"/>
    </row>
    <row r="23" spans="1:5" ht="15.75">
      <c r="A23" s="35" t="s">
        <v>68</v>
      </c>
      <c r="B23" s="105" t="s">
        <v>279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86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51" customHeight="1">
      <c r="A33" s="42" t="s">
        <v>281</v>
      </c>
      <c r="B33" s="111" t="s">
        <v>181</v>
      </c>
      <c r="C33" s="112"/>
      <c r="D33" s="124" t="s">
        <v>273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864350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864350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864350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864350</v>
      </c>
      <c r="D71" s="59">
        <f t="shared" ref="D71:E71" si="9">D40+D64+D68+D70</f>
        <v>0</v>
      </c>
      <c r="E71" s="59">
        <f t="shared" si="9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111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219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9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52.25" customHeight="1">
      <c r="A33" s="42" t="s">
        <v>281</v>
      </c>
      <c r="B33" s="111" t="s">
        <v>183</v>
      </c>
      <c r="C33" s="112"/>
      <c r="D33" s="124" t="s">
        <v>171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1520228.03</v>
      </c>
      <c r="D40" s="55">
        <f t="shared" ref="D40:E40" si="0">D41+D45+D52+D55+D58+D60+D63</f>
        <v>766852.62999999989</v>
      </c>
      <c r="E40" s="55">
        <f t="shared" si="0"/>
        <v>781589.12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1520228.03</v>
      </c>
      <c r="D45" s="58">
        <f t="shared" ref="D45:E45" si="2">D46+D47+D48+D49+D50+D51</f>
        <v>766852.62999999989</v>
      </c>
      <c r="E45" s="58">
        <f t="shared" si="2"/>
        <v>781589.12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1100516.5900000001</v>
      </c>
      <c r="D48" s="58">
        <v>152104.94</v>
      </c>
      <c r="E48" s="58">
        <v>154690.72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419701.44</v>
      </c>
      <c r="D50" s="58">
        <v>614737.68999999994</v>
      </c>
      <c r="E50" s="58">
        <v>626888.4</v>
      </c>
    </row>
    <row r="51" spans="1:5" ht="16.5" thickBot="1">
      <c r="A51" s="5" t="s">
        <v>18</v>
      </c>
      <c r="B51" s="17">
        <v>226</v>
      </c>
      <c r="C51" s="58">
        <v>10</v>
      </c>
      <c r="D51" s="58">
        <v>10</v>
      </c>
      <c r="E51" s="58">
        <v>10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100000</v>
      </c>
      <c r="D64" s="58">
        <f t="shared" ref="D64:E64" si="7">D65+D66+D67</f>
        <v>100000</v>
      </c>
      <c r="E64" s="58">
        <f t="shared" si="7"/>
        <v>100000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100000</v>
      </c>
      <c r="D67" s="58">
        <v>100000</v>
      </c>
      <c r="E67" s="58">
        <v>100000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1620228.03</v>
      </c>
      <c r="D71" s="59">
        <f t="shared" ref="D71:E71" si="9">D40+D64+D68+D70</f>
        <v>866852.62999999989</v>
      </c>
      <c r="E71" s="59">
        <f t="shared" si="9"/>
        <v>881589.12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8"/>
  <sheetViews>
    <sheetView topLeftCell="A58" workbookViewId="0">
      <selection activeCell="C63" sqref="C63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style="27" customWidth="1"/>
    <col min="10" max="10" width="10.85546875" style="27" customWidth="1"/>
    <col min="11" max="14" width="9.140625" style="27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136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3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31" t="s">
        <v>64</v>
      </c>
      <c r="B21" s="33" t="s">
        <v>65</v>
      </c>
      <c r="C21" s="34"/>
      <c r="D21" s="32"/>
      <c r="E21" s="30"/>
    </row>
    <row r="22" spans="1:5" ht="15.75">
      <c r="A22" s="35" t="s">
        <v>67</v>
      </c>
      <c r="B22" s="43" t="s">
        <v>73</v>
      </c>
      <c r="C22" s="36"/>
      <c r="D22" s="32"/>
      <c r="E22" s="30"/>
    </row>
    <row r="23" spans="1:5" ht="15.75">
      <c r="A23" s="35" t="s">
        <v>68</v>
      </c>
      <c r="B23" s="105">
        <v>9930000110</v>
      </c>
      <c r="C23" s="105"/>
      <c r="D23" s="32"/>
      <c r="E23" s="30"/>
    </row>
    <row r="24" spans="1:5" ht="15.75">
      <c r="A24" s="35" t="s">
        <v>69</v>
      </c>
      <c r="B24" s="122" t="s">
        <v>147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1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5" customHeight="1">
      <c r="A33" s="42" t="s">
        <v>281</v>
      </c>
      <c r="B33" s="111" t="s">
        <v>143</v>
      </c>
      <c r="C33" s="112"/>
      <c r="D33" s="124" t="s">
        <v>80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8572241.2699999996</v>
      </c>
      <c r="D40" s="55">
        <f t="shared" ref="D40:E40" si="0">D41+D45+D52+D55+D58+D60+D63</f>
        <v>6776530.6099999994</v>
      </c>
      <c r="E40" s="55">
        <f t="shared" si="0"/>
        <v>6891731.6299999999</v>
      </c>
    </row>
    <row r="41" spans="1:5" ht="33.75" customHeight="1" thickBot="1">
      <c r="A41" s="7" t="s">
        <v>28</v>
      </c>
      <c r="B41" s="18">
        <v>210</v>
      </c>
      <c r="C41" s="56">
        <f>C42+C43+C44</f>
        <v>6248778.1100000003</v>
      </c>
      <c r="D41" s="56">
        <f t="shared" ref="D41:E41" si="1">D42+D43+D44</f>
        <v>6185838.209999999</v>
      </c>
      <c r="E41" s="56">
        <f t="shared" si="1"/>
        <v>6290997.46</v>
      </c>
    </row>
    <row r="42" spans="1:5" ht="16.5" thickBot="1">
      <c r="A42" s="5" t="s">
        <v>11</v>
      </c>
      <c r="B42" s="17">
        <v>211</v>
      </c>
      <c r="C42" s="57">
        <v>4767906</v>
      </c>
      <c r="D42" s="58">
        <v>4721217.5199999996</v>
      </c>
      <c r="E42" s="58">
        <v>4801478.21</v>
      </c>
    </row>
    <row r="43" spans="1:5" ht="18.75" customHeight="1" thickBot="1">
      <c r="A43" s="5" t="s">
        <v>12</v>
      </c>
      <c r="B43" s="17">
        <v>212</v>
      </c>
      <c r="C43" s="58">
        <v>40964.5</v>
      </c>
      <c r="D43" s="58">
        <v>38813</v>
      </c>
      <c r="E43" s="58">
        <v>39472.82</v>
      </c>
    </row>
    <row r="44" spans="1:5" ht="33" customHeight="1" thickBot="1">
      <c r="A44" s="5" t="s">
        <v>13</v>
      </c>
      <c r="B44" s="17">
        <v>213</v>
      </c>
      <c r="C44" s="58">
        <v>1439907.61</v>
      </c>
      <c r="D44" s="58">
        <v>1425807.69</v>
      </c>
      <c r="E44" s="58">
        <v>1450046.43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1076083.1600000001</v>
      </c>
      <c r="D45" s="58">
        <f t="shared" ref="D45:E45" si="2">D46+D47+D48+D49+D50+D51</f>
        <v>39967.4</v>
      </c>
      <c r="E45" s="58">
        <f t="shared" si="2"/>
        <v>40646.839999999997</v>
      </c>
    </row>
    <row r="46" spans="1:5" ht="21" customHeight="1" thickBot="1">
      <c r="A46" s="5" t="s">
        <v>15</v>
      </c>
      <c r="B46" s="17">
        <v>221</v>
      </c>
      <c r="C46" s="58">
        <v>19500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25500</v>
      </c>
      <c r="D47" s="58">
        <v>39967.4</v>
      </c>
      <c r="E47" s="58">
        <v>40646.839999999997</v>
      </c>
    </row>
    <row r="48" spans="1:5" ht="15.75" customHeight="1" thickBot="1">
      <c r="A48" s="5" t="s">
        <v>17</v>
      </c>
      <c r="B48" s="17">
        <v>223</v>
      </c>
      <c r="C48" s="58">
        <v>543159.28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399398.75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88525.13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8">
        <v>0</v>
      </c>
      <c r="D59" s="58">
        <v>0</v>
      </c>
      <c r="E59" s="58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1247380</v>
      </c>
      <c r="D63" s="58">
        <v>550725</v>
      </c>
      <c r="E63" s="58">
        <v>560087.32999999996</v>
      </c>
    </row>
    <row r="64" spans="1:5" ht="32.25" thickBot="1">
      <c r="A64" s="5" t="s">
        <v>24</v>
      </c>
      <c r="B64" s="17">
        <v>300</v>
      </c>
      <c r="C64" s="58">
        <f>C65+C66+C67</f>
        <v>136620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111600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25020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8708861.2699999996</v>
      </c>
      <c r="D71" s="59">
        <f t="shared" ref="D71:E71" si="9">D40+D64+D68+D70</f>
        <v>6776530.6099999994</v>
      </c>
      <c r="E71" s="59">
        <f t="shared" si="9"/>
        <v>6891731.6299999999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75"/>
      <c r="J78" s="75"/>
    </row>
    <row r="79" spans="1:10">
      <c r="H79" s="21"/>
      <c r="I79" s="76"/>
      <c r="J79" s="75"/>
    </row>
    <row r="80" spans="1:10">
      <c r="H80" s="21"/>
      <c r="I80" s="76"/>
      <c r="J80" s="75"/>
    </row>
    <row r="81" spans="1:10">
      <c r="H81" s="21"/>
      <c r="I81" s="76"/>
      <c r="J81" s="75"/>
    </row>
    <row r="82" spans="1:10">
      <c r="H82" s="21"/>
      <c r="I82" s="76"/>
      <c r="J82" s="75"/>
    </row>
    <row r="83" spans="1:10">
      <c r="A83" s="10"/>
      <c r="B83" s="12"/>
      <c r="C83" s="10"/>
      <c r="H83" s="21"/>
      <c r="I83" s="75"/>
      <c r="J83" s="75"/>
    </row>
    <row r="84" spans="1:10">
      <c r="A84" s="10"/>
      <c r="B84" s="12"/>
      <c r="C84" s="10"/>
      <c r="H84" s="21"/>
      <c r="I84" s="75"/>
      <c r="J84" s="75"/>
    </row>
    <row r="85" spans="1:10">
      <c r="A85" s="10"/>
      <c r="B85" s="12"/>
      <c r="C85" s="10"/>
      <c r="H85" s="23"/>
      <c r="I85" s="77"/>
      <c r="J85" s="77"/>
    </row>
    <row r="86" spans="1:10">
      <c r="A86" s="10"/>
      <c r="B86" s="12"/>
      <c r="C86" s="10"/>
      <c r="H86" s="24"/>
      <c r="I86" s="78"/>
      <c r="J86" s="78"/>
    </row>
    <row r="87" spans="1:10">
      <c r="A87" s="10"/>
      <c r="B87" s="12"/>
      <c r="C87" s="10"/>
      <c r="H87" s="21"/>
      <c r="I87" s="75"/>
      <c r="J87" s="75"/>
    </row>
    <row r="88" spans="1:10">
      <c r="A88" s="10"/>
      <c r="B88" s="12"/>
      <c r="C88" s="10"/>
      <c r="H88" s="21"/>
      <c r="I88" s="75"/>
      <c r="J88" s="75"/>
    </row>
    <row r="89" spans="1:10">
      <c r="A89" s="10"/>
      <c r="B89" s="12"/>
      <c r="C89" s="10"/>
      <c r="H89" s="21"/>
      <c r="I89" s="75"/>
      <c r="J89" s="75"/>
    </row>
    <row r="90" spans="1:10">
      <c r="A90" s="10"/>
      <c r="B90" s="12"/>
      <c r="C90" s="10"/>
      <c r="H90" s="23"/>
      <c r="I90" s="77"/>
      <c r="J90" s="77"/>
    </row>
    <row r="91" spans="1:10">
      <c r="A91" s="10"/>
      <c r="B91" s="12"/>
      <c r="C91" s="10"/>
      <c r="H91" s="20"/>
      <c r="I91" s="79"/>
      <c r="J91" s="79"/>
    </row>
    <row r="92" spans="1:10">
      <c r="A92" s="10"/>
      <c r="B92" s="12"/>
      <c r="C92" s="10"/>
      <c r="H92" s="21"/>
      <c r="I92" s="75"/>
      <c r="J92" s="75"/>
    </row>
    <row r="93" spans="1:10">
      <c r="A93" s="10"/>
      <c r="B93" s="12"/>
      <c r="C93" s="10"/>
      <c r="H93" s="21"/>
      <c r="I93" s="75"/>
      <c r="J93" s="75"/>
    </row>
    <row r="94" spans="1:10">
      <c r="A94" s="10"/>
      <c r="B94" s="12"/>
      <c r="C94" s="10"/>
      <c r="H94" s="21"/>
      <c r="I94" s="75"/>
      <c r="J94" s="75"/>
    </row>
    <row r="95" spans="1:10">
      <c r="A95" s="10"/>
      <c r="B95" s="12"/>
      <c r="C95" s="10"/>
      <c r="H95" s="21"/>
      <c r="I95" s="75"/>
      <c r="J95" s="75"/>
    </row>
    <row r="96" spans="1:10">
      <c r="A96" s="10"/>
      <c r="B96" s="12"/>
      <c r="C96" s="10"/>
      <c r="H96" s="21"/>
      <c r="I96" s="75"/>
      <c r="J96" s="75"/>
    </row>
    <row r="97" spans="1:10">
      <c r="A97" s="10"/>
      <c r="B97" s="12"/>
      <c r="C97" s="10"/>
      <c r="H97" s="21"/>
      <c r="I97" s="75"/>
      <c r="J97" s="75"/>
    </row>
    <row r="98" spans="1:10">
      <c r="A98" s="10"/>
      <c r="B98" s="12"/>
      <c r="C98" s="10"/>
      <c r="H98" s="23"/>
      <c r="I98" s="77"/>
      <c r="J98" s="77"/>
    </row>
    <row r="99" spans="1:10">
      <c r="A99" s="10"/>
      <c r="B99" s="12"/>
      <c r="C99" s="10"/>
      <c r="H99" s="20"/>
      <c r="I99" s="79"/>
      <c r="J99" s="79"/>
    </row>
    <row r="100" spans="1:10">
      <c r="A100" s="10"/>
      <c r="B100" s="12"/>
      <c r="C100" s="10"/>
      <c r="H100" s="21"/>
      <c r="I100" s="75"/>
      <c r="J100" s="75"/>
    </row>
    <row r="101" spans="1:10">
      <c r="A101" s="10"/>
      <c r="B101" s="12"/>
      <c r="C101" s="10"/>
      <c r="H101" s="21"/>
      <c r="I101" s="75"/>
      <c r="J101" s="75"/>
    </row>
    <row r="102" spans="1:10">
      <c r="A102" s="10"/>
      <c r="B102" s="12"/>
      <c r="C102" s="10"/>
      <c r="H102" s="21"/>
      <c r="I102" s="75"/>
      <c r="J102" s="75"/>
    </row>
    <row r="103" spans="1:10">
      <c r="A103" s="10"/>
      <c r="B103" s="12"/>
      <c r="C103" s="10"/>
      <c r="H103" s="23"/>
      <c r="I103" s="77"/>
      <c r="J103" s="77"/>
    </row>
    <row r="104" spans="1:10">
      <c r="A104" s="10"/>
      <c r="B104" s="12"/>
      <c r="C104" s="10"/>
      <c r="H104" s="24"/>
      <c r="I104" s="78"/>
      <c r="J104" s="78"/>
    </row>
    <row r="105" spans="1:10">
      <c r="A105" s="10"/>
      <c r="B105" s="12"/>
      <c r="C105" s="10"/>
      <c r="H105" s="21"/>
      <c r="I105" s="75"/>
      <c r="J105" s="75"/>
    </row>
    <row r="106" spans="1:10">
      <c r="A106" s="10"/>
      <c r="B106" s="12"/>
      <c r="C106" s="10"/>
      <c r="H106" s="21"/>
      <c r="I106" s="75"/>
      <c r="J106" s="75"/>
    </row>
    <row r="107" spans="1:10">
      <c r="A107" s="10"/>
      <c r="B107" s="12"/>
      <c r="C107" s="10"/>
      <c r="H107" s="21"/>
      <c r="I107" s="75"/>
      <c r="J107" s="75"/>
    </row>
    <row r="108" spans="1:10">
      <c r="A108" s="10"/>
      <c r="B108" s="12"/>
      <c r="C108" s="10"/>
      <c r="H108" s="21"/>
      <c r="I108" s="75"/>
      <c r="J108" s="75"/>
    </row>
    <row r="109" spans="1:10">
      <c r="A109" s="10"/>
      <c r="B109" s="12"/>
      <c r="C109" s="10"/>
      <c r="H109" s="21"/>
      <c r="I109" s="75"/>
      <c r="J109" s="75"/>
    </row>
    <row r="110" spans="1:10">
      <c r="A110" s="10"/>
      <c r="B110" s="12"/>
      <c r="C110" s="10"/>
      <c r="H110" s="21"/>
      <c r="I110" s="75"/>
      <c r="J110" s="75"/>
    </row>
    <row r="111" spans="1:10">
      <c r="A111" s="10"/>
      <c r="B111" s="12"/>
      <c r="C111" s="10"/>
      <c r="H111" s="21"/>
      <c r="I111" s="75"/>
      <c r="J111" s="75"/>
    </row>
    <row r="112" spans="1:10">
      <c r="A112" s="10"/>
      <c r="B112" s="12"/>
      <c r="C112" s="10"/>
      <c r="H112" s="21"/>
      <c r="I112" s="75"/>
      <c r="J112" s="75"/>
    </row>
    <row r="113" spans="1:10">
      <c r="A113" s="10"/>
      <c r="B113" s="12"/>
      <c r="C113" s="10"/>
      <c r="H113" s="21"/>
      <c r="I113" s="75"/>
      <c r="J113" s="75"/>
    </row>
    <row r="114" spans="1:10">
      <c r="A114" s="10"/>
      <c r="B114" s="12"/>
      <c r="C114" s="10"/>
      <c r="H114" s="21"/>
      <c r="I114" s="75"/>
      <c r="J114" s="75"/>
    </row>
    <row r="115" spans="1:10">
      <c r="A115" s="10"/>
      <c r="B115" s="12"/>
      <c r="C115" s="10"/>
      <c r="H115" s="21"/>
      <c r="I115" s="75"/>
      <c r="J115" s="75"/>
    </row>
    <row r="116" spans="1:10">
      <c r="A116" s="10"/>
      <c r="B116" s="12"/>
      <c r="C116" s="10"/>
      <c r="H116" s="23"/>
      <c r="I116" s="77"/>
      <c r="J116" s="77"/>
    </row>
    <row r="117" spans="1:10">
      <c r="A117" s="10"/>
      <c r="B117" s="12"/>
      <c r="C117" s="10"/>
      <c r="H117" s="20"/>
      <c r="I117" s="79"/>
      <c r="J117" s="79"/>
    </row>
    <row r="118" spans="1:10">
      <c r="A118" s="10"/>
      <c r="B118" s="12"/>
      <c r="C118" s="10"/>
      <c r="H118" s="21"/>
      <c r="I118" s="75"/>
      <c r="J118" s="75"/>
    </row>
    <row r="119" spans="1:10">
      <c r="A119" s="10"/>
      <c r="B119" s="12"/>
      <c r="C119" s="10"/>
      <c r="H119" s="21"/>
      <c r="I119" s="75"/>
      <c r="J119" s="75"/>
    </row>
    <row r="120" spans="1:10">
      <c r="A120" s="10"/>
      <c r="B120" s="12"/>
      <c r="C120" s="10"/>
      <c r="H120" s="21"/>
      <c r="I120" s="75"/>
      <c r="J120" s="75"/>
    </row>
    <row r="121" spans="1:10">
      <c r="A121" s="10"/>
      <c r="B121" s="12"/>
      <c r="C121" s="10"/>
      <c r="H121" s="23"/>
      <c r="I121" s="77"/>
      <c r="J121" s="77"/>
    </row>
    <row r="122" spans="1:10">
      <c r="A122" s="10"/>
      <c r="B122" s="12"/>
      <c r="C122" s="10"/>
      <c r="H122" s="20"/>
      <c r="I122" s="79"/>
      <c r="J122" s="79"/>
    </row>
    <row r="123" spans="1:10">
      <c r="A123" s="10"/>
      <c r="B123" s="12"/>
      <c r="C123" s="10"/>
      <c r="H123" s="21"/>
      <c r="I123" s="75"/>
      <c r="J123" s="75"/>
    </row>
    <row r="124" spans="1:10">
      <c r="A124" s="10"/>
      <c r="B124" s="12"/>
      <c r="C124" s="10"/>
      <c r="H124" s="21"/>
      <c r="I124" s="75"/>
      <c r="J124" s="75"/>
    </row>
    <row r="125" spans="1:10">
      <c r="A125" s="10"/>
      <c r="B125" s="12"/>
      <c r="C125" s="10"/>
      <c r="H125" s="21"/>
      <c r="I125" s="75"/>
      <c r="J125" s="75"/>
    </row>
    <row r="126" spans="1:10">
      <c r="A126" s="10"/>
      <c r="B126" s="12"/>
      <c r="C126" s="10"/>
      <c r="H126" s="21"/>
      <c r="I126" s="75"/>
      <c r="J126" s="75"/>
    </row>
    <row r="127" spans="1:10">
      <c r="A127" s="10"/>
      <c r="B127" s="12"/>
      <c r="C127" s="10"/>
      <c r="H127" s="21"/>
      <c r="I127" s="75"/>
      <c r="J127" s="75"/>
    </row>
    <row r="128" spans="1:10">
      <c r="A128" s="10"/>
      <c r="B128" s="12"/>
      <c r="C128" s="10"/>
      <c r="H128" s="21"/>
      <c r="I128" s="75"/>
      <c r="J128" s="75"/>
    </row>
    <row r="129" spans="1:10">
      <c r="A129" s="10"/>
      <c r="B129" s="12"/>
      <c r="C129" s="10"/>
      <c r="H129" s="21"/>
      <c r="I129" s="75"/>
      <c r="J129" s="75"/>
    </row>
    <row r="130" spans="1:10">
      <c r="A130" s="10"/>
      <c r="B130" s="12"/>
      <c r="C130" s="10"/>
      <c r="H130" s="21"/>
      <c r="I130" s="75"/>
      <c r="J130" s="75"/>
    </row>
    <row r="131" spans="1:10">
      <c r="A131" s="10"/>
      <c r="B131" s="12"/>
      <c r="C131" s="10"/>
      <c r="H131" s="21"/>
      <c r="I131" s="75"/>
      <c r="J131" s="75"/>
    </row>
    <row r="132" spans="1:10">
      <c r="A132" s="10"/>
      <c r="B132" s="12"/>
      <c r="C132" s="10"/>
      <c r="H132" s="21"/>
      <c r="I132" s="75"/>
      <c r="J132" s="75"/>
    </row>
    <row r="133" spans="1:10">
      <c r="A133" s="10"/>
      <c r="B133" s="12"/>
      <c r="C133" s="10"/>
      <c r="H133" s="21"/>
      <c r="I133" s="75"/>
      <c r="J133" s="75"/>
    </row>
    <row r="134" spans="1:10">
      <c r="A134" s="10"/>
      <c r="B134" s="12"/>
      <c r="C134" s="10"/>
      <c r="H134" s="21"/>
      <c r="I134" s="75"/>
      <c r="J134" s="75"/>
    </row>
    <row r="135" spans="1:10">
      <c r="A135" s="10"/>
      <c r="B135" s="12"/>
      <c r="C135" s="10"/>
      <c r="H135" s="21"/>
      <c r="I135" s="75"/>
      <c r="J135" s="75"/>
    </row>
    <row r="136" spans="1:10">
      <c r="A136" s="10"/>
      <c r="B136" s="12"/>
      <c r="C136" s="10"/>
      <c r="H136" s="21"/>
      <c r="I136" s="75"/>
      <c r="J136" s="75"/>
    </row>
    <row r="137" spans="1:10">
      <c r="A137" s="10"/>
      <c r="B137" s="12"/>
      <c r="C137" s="10"/>
      <c r="H137" s="21"/>
      <c r="I137" s="75"/>
      <c r="J137" s="75"/>
    </row>
    <row r="138" spans="1:10">
      <c r="A138" s="10"/>
      <c r="B138" s="12"/>
      <c r="C138" s="10"/>
      <c r="H138" s="21"/>
      <c r="I138" s="75"/>
      <c r="J138" s="75"/>
    </row>
    <row r="139" spans="1:10">
      <c r="A139" s="10"/>
      <c r="B139" s="12"/>
      <c r="C139" s="10"/>
      <c r="H139" s="21"/>
      <c r="I139" s="75"/>
      <c r="J139" s="75"/>
    </row>
    <row r="140" spans="1:10">
      <c r="A140" s="10"/>
      <c r="B140" s="12"/>
      <c r="C140" s="10"/>
      <c r="H140" s="23"/>
      <c r="I140" s="77"/>
      <c r="J140" s="77"/>
    </row>
    <row r="141" spans="1:10">
      <c r="A141" s="10"/>
      <c r="B141" s="12"/>
      <c r="C141" s="10"/>
      <c r="H141" s="20"/>
      <c r="I141" s="79"/>
      <c r="J141" s="79"/>
    </row>
    <row r="142" spans="1:10">
      <c r="A142" s="10"/>
      <c r="B142" s="12"/>
      <c r="C142" s="10"/>
      <c r="H142" s="21"/>
      <c r="I142" s="75"/>
      <c r="J142" s="75"/>
    </row>
    <row r="143" spans="1:10">
      <c r="A143" s="10"/>
      <c r="B143" s="12"/>
      <c r="C143" s="10"/>
      <c r="H143" s="21"/>
      <c r="I143" s="75"/>
      <c r="J143" s="75"/>
    </row>
    <row r="144" spans="1:10">
      <c r="A144" s="10"/>
      <c r="B144" s="12"/>
      <c r="C144" s="10"/>
      <c r="H144" s="21"/>
      <c r="I144" s="75"/>
      <c r="J144" s="75"/>
    </row>
    <row r="145" spans="1:10">
      <c r="A145" s="10"/>
      <c r="B145" s="12"/>
      <c r="C145" s="10"/>
      <c r="H145" s="21"/>
      <c r="I145" s="75"/>
      <c r="J145" s="75"/>
    </row>
    <row r="146" spans="1:10">
      <c r="A146" s="10"/>
      <c r="B146" s="12"/>
      <c r="C146" s="10"/>
      <c r="H146" s="21"/>
      <c r="I146" s="75"/>
      <c r="J146" s="75"/>
    </row>
    <row r="147" spans="1:10">
      <c r="A147" s="10"/>
      <c r="B147" s="12"/>
      <c r="C147" s="10"/>
      <c r="H147" s="21"/>
      <c r="I147" s="75"/>
      <c r="J147" s="75"/>
    </row>
    <row r="148" spans="1:10">
      <c r="A148" s="10"/>
      <c r="B148" s="12"/>
      <c r="C148" s="10"/>
      <c r="H148" s="21"/>
      <c r="I148" s="75"/>
      <c r="J148" s="75"/>
    </row>
    <row r="149" spans="1:10">
      <c r="A149" s="10"/>
      <c r="B149" s="12"/>
      <c r="C149" s="10"/>
      <c r="H149" s="21"/>
      <c r="I149" s="75"/>
      <c r="J149" s="75"/>
    </row>
    <row r="150" spans="1:10">
      <c r="A150" s="10"/>
      <c r="B150" s="12"/>
      <c r="C150" s="10"/>
      <c r="H150" s="21"/>
      <c r="I150" s="75"/>
      <c r="J150" s="75"/>
    </row>
    <row r="151" spans="1:10">
      <c r="A151" s="10"/>
      <c r="B151" s="12"/>
      <c r="C151" s="10"/>
      <c r="H151" s="21"/>
      <c r="I151" s="75"/>
      <c r="J151" s="75"/>
    </row>
    <row r="152" spans="1:10">
      <c r="A152" s="10"/>
      <c r="B152" s="12"/>
      <c r="C152" s="10"/>
      <c r="H152" s="21"/>
      <c r="I152" s="75"/>
      <c r="J152" s="75"/>
    </row>
    <row r="153" spans="1:10">
      <c r="A153" s="10"/>
      <c r="B153" s="12"/>
      <c r="C153" s="10"/>
      <c r="H153" s="21"/>
      <c r="I153" s="75"/>
      <c r="J153" s="75"/>
    </row>
    <row r="154" spans="1:10">
      <c r="A154" s="10"/>
      <c r="B154" s="12"/>
      <c r="C154" s="10"/>
      <c r="H154" s="21"/>
      <c r="I154" s="75"/>
      <c r="J154" s="75"/>
    </row>
    <row r="155" spans="1:10">
      <c r="A155" s="10"/>
      <c r="B155" s="12"/>
      <c r="C155" s="10"/>
      <c r="H155" s="21"/>
      <c r="I155" s="75"/>
      <c r="J155" s="75"/>
    </row>
    <row r="156" spans="1:10">
      <c r="A156" s="10"/>
      <c r="B156" s="12"/>
      <c r="C156" s="10"/>
      <c r="H156" s="21"/>
      <c r="I156" s="75"/>
      <c r="J156" s="75"/>
    </row>
    <row r="157" spans="1:10">
      <c r="A157" s="10"/>
      <c r="B157" s="12"/>
      <c r="C157" s="10"/>
      <c r="H157" s="21"/>
      <c r="I157" s="75"/>
      <c r="J157" s="75"/>
    </row>
    <row r="158" spans="1:10">
      <c r="A158" s="10"/>
      <c r="B158" s="12"/>
      <c r="C158" s="10"/>
      <c r="H158" s="21"/>
      <c r="I158" s="75"/>
      <c r="J158" s="75"/>
    </row>
    <row r="159" spans="1:10">
      <c r="A159" s="10"/>
      <c r="B159" s="12"/>
      <c r="C159" s="10"/>
      <c r="H159" s="23"/>
      <c r="I159" s="77"/>
      <c r="J159" s="77"/>
    </row>
    <row r="160" spans="1:10">
      <c r="A160" s="10"/>
      <c r="B160" s="12"/>
      <c r="C160" s="10"/>
      <c r="H160" s="20"/>
      <c r="I160" s="79"/>
      <c r="J160" s="79"/>
    </row>
    <row r="161" spans="1:10">
      <c r="A161" s="10"/>
      <c r="B161" s="12"/>
      <c r="C161" s="10"/>
      <c r="H161" s="21"/>
      <c r="I161" s="75"/>
      <c r="J161" s="75"/>
    </row>
    <row r="162" spans="1:10">
      <c r="A162" s="10"/>
      <c r="B162" s="12"/>
      <c r="C162" s="10"/>
      <c r="H162" s="21"/>
      <c r="I162" s="75"/>
      <c r="J162" s="75"/>
    </row>
    <row r="163" spans="1:10">
      <c r="A163" s="10"/>
      <c r="B163" s="12"/>
      <c r="C163" s="10"/>
      <c r="H163" s="21"/>
      <c r="I163" s="75"/>
      <c r="J163" s="75"/>
    </row>
    <row r="164" spans="1:10">
      <c r="A164" s="10"/>
      <c r="B164" s="12"/>
      <c r="C164" s="10"/>
      <c r="H164" s="21"/>
      <c r="I164" s="75"/>
      <c r="J164" s="75"/>
    </row>
    <row r="165" spans="1:10">
      <c r="A165" s="10"/>
      <c r="B165" s="12"/>
      <c r="C165" s="10"/>
      <c r="H165" s="21"/>
      <c r="I165" s="75"/>
      <c r="J165" s="75"/>
    </row>
    <row r="166" spans="1:10">
      <c r="A166" s="10"/>
      <c r="B166" s="12"/>
      <c r="C166" s="10"/>
      <c r="H166" s="21"/>
      <c r="I166" s="75"/>
      <c r="J166" s="75"/>
    </row>
    <row r="167" spans="1:10">
      <c r="A167" s="10"/>
      <c r="B167" s="12"/>
      <c r="C167" s="10"/>
      <c r="H167" s="21"/>
      <c r="I167" s="75"/>
      <c r="J167" s="75"/>
    </row>
    <row r="168" spans="1:10">
      <c r="A168" s="10"/>
      <c r="B168" s="12"/>
      <c r="C168" s="10"/>
      <c r="H168" s="21"/>
      <c r="I168" s="75"/>
      <c r="J168" s="75"/>
    </row>
    <row r="169" spans="1:10">
      <c r="A169" s="10"/>
      <c r="B169" s="12"/>
      <c r="C169" s="10"/>
      <c r="H169" s="21"/>
      <c r="I169" s="75"/>
      <c r="J169" s="75"/>
    </row>
    <row r="170" spans="1:10">
      <c r="A170" s="10"/>
      <c r="B170" s="12"/>
      <c r="C170" s="10"/>
      <c r="H170" s="21"/>
      <c r="I170" s="75"/>
      <c r="J170" s="75"/>
    </row>
    <row r="171" spans="1:10">
      <c r="A171" s="10"/>
      <c r="B171" s="12"/>
      <c r="C171" s="10"/>
      <c r="H171" s="21"/>
      <c r="I171" s="75"/>
      <c r="J171" s="75"/>
    </row>
    <row r="172" spans="1:10">
      <c r="A172" s="10"/>
      <c r="B172" s="12"/>
      <c r="C172" s="10"/>
      <c r="H172" s="23"/>
      <c r="I172" s="77"/>
      <c r="J172" s="77"/>
    </row>
    <row r="173" spans="1:10">
      <c r="A173" s="10"/>
      <c r="B173" s="12"/>
      <c r="C173" s="10"/>
      <c r="H173" s="20"/>
      <c r="I173" s="79"/>
      <c r="J173" s="79"/>
    </row>
    <row r="174" spans="1:10">
      <c r="A174" s="10"/>
      <c r="B174" s="12"/>
      <c r="C174" s="10"/>
      <c r="H174" s="21"/>
      <c r="I174" s="75"/>
      <c r="J174" s="75"/>
    </row>
    <row r="175" spans="1:10">
      <c r="A175" s="10"/>
      <c r="B175" s="12"/>
      <c r="C175" s="10"/>
      <c r="H175" s="21"/>
      <c r="I175" s="75"/>
      <c r="J175" s="75"/>
    </row>
    <row r="176" spans="1:10">
      <c r="A176" s="10"/>
      <c r="B176" s="12"/>
      <c r="C176" s="10"/>
      <c r="H176" s="21"/>
      <c r="I176" s="75"/>
      <c r="J176" s="75"/>
    </row>
    <row r="177" spans="1:10">
      <c r="A177" s="10"/>
      <c r="B177" s="12"/>
      <c r="C177" s="10"/>
      <c r="H177" s="21"/>
      <c r="I177" s="75"/>
      <c r="J177" s="75"/>
    </row>
    <row r="178" spans="1:10">
      <c r="A178" s="10"/>
      <c r="B178" s="12"/>
      <c r="C178" s="10"/>
      <c r="H178" s="21"/>
      <c r="I178" s="75"/>
      <c r="J178" s="75"/>
    </row>
    <row r="179" spans="1:10">
      <c r="A179" s="10"/>
      <c r="B179" s="12"/>
      <c r="C179" s="10"/>
      <c r="H179" s="23"/>
      <c r="I179" s="77"/>
      <c r="J179" s="77"/>
    </row>
    <row r="180" spans="1:10">
      <c r="A180" s="10"/>
      <c r="B180" s="12"/>
      <c r="C180" s="10"/>
      <c r="H180" s="20"/>
      <c r="I180" s="79"/>
      <c r="J180" s="79"/>
    </row>
    <row r="181" spans="1:10">
      <c r="A181" s="10"/>
      <c r="B181" s="12"/>
      <c r="C181" s="10"/>
      <c r="H181" s="21"/>
      <c r="I181" s="75"/>
      <c r="J181" s="75"/>
    </row>
    <row r="182" spans="1:10">
      <c r="A182" s="10"/>
      <c r="B182" s="12"/>
      <c r="C182" s="10"/>
      <c r="H182" s="21"/>
      <c r="I182" s="75"/>
      <c r="J182" s="75"/>
    </row>
    <row r="183" spans="1:10">
      <c r="A183" s="10"/>
      <c r="B183" s="12"/>
      <c r="C183" s="10"/>
      <c r="H183" s="21"/>
      <c r="I183" s="75"/>
      <c r="J183" s="75"/>
    </row>
    <row r="184" spans="1:10">
      <c r="A184" s="10"/>
      <c r="B184" s="12"/>
      <c r="C184" s="10"/>
      <c r="H184" s="23"/>
      <c r="I184" s="77"/>
      <c r="J184" s="77"/>
    </row>
    <row r="185" spans="1:10">
      <c r="A185" s="10"/>
      <c r="B185" s="12"/>
      <c r="C185" s="10"/>
      <c r="H185" s="20"/>
      <c r="I185" s="79"/>
      <c r="J185" s="79"/>
    </row>
    <row r="186" spans="1:10">
      <c r="A186" s="10"/>
      <c r="B186" s="12"/>
      <c r="C186" s="10"/>
      <c r="H186" s="21"/>
      <c r="I186" s="75"/>
      <c r="J186" s="75"/>
    </row>
    <row r="187" spans="1:10">
      <c r="A187" s="10"/>
      <c r="B187" s="12"/>
      <c r="C187" s="10"/>
      <c r="H187" s="21"/>
      <c r="I187" s="75"/>
      <c r="J187" s="75"/>
    </row>
    <row r="188" spans="1:10">
      <c r="A188" s="10"/>
      <c r="B188" s="12"/>
      <c r="C188" s="10"/>
      <c r="H188" s="21"/>
      <c r="I188" s="75"/>
      <c r="J188" s="75"/>
    </row>
    <row r="189" spans="1:10">
      <c r="A189" s="10"/>
      <c r="B189" s="12"/>
      <c r="C189" s="10"/>
      <c r="H189" s="23"/>
      <c r="I189" s="77"/>
      <c r="J189" s="77"/>
    </row>
    <row r="190" spans="1:10">
      <c r="A190" s="10"/>
      <c r="B190" s="12"/>
      <c r="C190" s="10"/>
      <c r="H190" s="20"/>
      <c r="I190" s="79"/>
      <c r="J190" s="79"/>
    </row>
    <row r="191" spans="1:10">
      <c r="A191" s="10"/>
      <c r="B191" s="12"/>
      <c r="C191" s="10"/>
      <c r="H191" s="21"/>
      <c r="I191" s="75"/>
      <c r="J191" s="75"/>
    </row>
    <row r="192" spans="1:10">
      <c r="A192" s="10"/>
      <c r="B192" s="12"/>
      <c r="C192" s="10"/>
      <c r="H192" s="23"/>
      <c r="I192" s="77"/>
      <c r="J192" s="77"/>
    </row>
    <row r="193" spans="1:10">
      <c r="A193" s="10"/>
      <c r="B193" s="12"/>
      <c r="C193" s="10"/>
      <c r="H193" s="20"/>
      <c r="I193" s="79"/>
      <c r="J193" s="79"/>
    </row>
    <row r="194" spans="1:10">
      <c r="A194" s="10"/>
      <c r="B194" s="12"/>
      <c r="C194" s="10"/>
      <c r="H194" s="21"/>
      <c r="I194" s="75"/>
      <c r="J194" s="75"/>
    </row>
    <row r="195" spans="1:10">
      <c r="A195" s="10"/>
      <c r="B195" s="12"/>
      <c r="C195" s="10"/>
      <c r="H195" s="21"/>
      <c r="I195" s="75"/>
      <c r="J195" s="75"/>
    </row>
    <row r="196" spans="1:10">
      <c r="A196" s="10"/>
      <c r="B196" s="12"/>
      <c r="C196" s="10"/>
      <c r="H196" s="21"/>
      <c r="I196" s="75"/>
      <c r="J196" s="75"/>
    </row>
    <row r="197" spans="1:10">
      <c r="A197" s="10"/>
      <c r="B197" s="12"/>
      <c r="C197" s="10"/>
      <c r="H197" s="21"/>
      <c r="I197" s="75"/>
      <c r="J197" s="75"/>
    </row>
    <row r="198" spans="1:10">
      <c r="A198" s="10"/>
      <c r="B198" s="12"/>
      <c r="C198" s="10"/>
      <c r="H198" s="21"/>
      <c r="I198" s="75"/>
      <c r="J198" s="75"/>
    </row>
    <row r="199" spans="1:10">
      <c r="A199" s="10"/>
      <c r="B199" s="12"/>
      <c r="C199" s="10"/>
      <c r="H199" s="23"/>
      <c r="I199" s="77"/>
      <c r="J199" s="77"/>
    </row>
    <row r="200" spans="1:10">
      <c r="A200" s="10"/>
      <c r="B200" s="12"/>
      <c r="C200" s="10"/>
      <c r="H200" s="20"/>
      <c r="I200" s="79"/>
      <c r="J200" s="79"/>
    </row>
    <row r="201" spans="1:10">
      <c r="A201" s="10"/>
      <c r="B201" s="12"/>
      <c r="C201" s="10"/>
      <c r="H201" s="21"/>
      <c r="I201" s="75"/>
      <c r="J201" s="75"/>
    </row>
    <row r="202" spans="1:10">
      <c r="A202" s="10"/>
      <c r="B202" s="12"/>
      <c r="C202" s="10"/>
      <c r="H202" s="21"/>
      <c r="I202" s="75"/>
      <c r="J202" s="75"/>
    </row>
    <row r="203" spans="1:10">
      <c r="A203" s="10"/>
      <c r="B203" s="12"/>
      <c r="C203" s="10"/>
      <c r="H203" s="21"/>
      <c r="I203" s="75"/>
      <c r="J203" s="75"/>
    </row>
    <row r="204" spans="1:10">
      <c r="A204" s="10"/>
      <c r="B204" s="12"/>
      <c r="C204" s="10"/>
      <c r="H204" s="23"/>
      <c r="I204" s="77"/>
      <c r="J204" s="77"/>
    </row>
    <row r="205" spans="1:10">
      <c r="A205" s="10"/>
      <c r="B205" s="12"/>
      <c r="C205" s="10"/>
      <c r="H205" s="20"/>
      <c r="I205" s="79"/>
      <c r="J205" s="79"/>
    </row>
    <row r="206" spans="1:10">
      <c r="A206" s="10"/>
      <c r="B206" s="12"/>
      <c r="C206" s="10"/>
      <c r="H206" s="21"/>
      <c r="I206" s="75"/>
      <c r="J206" s="75"/>
    </row>
    <row r="207" spans="1:10">
      <c r="A207" s="10"/>
      <c r="B207" s="12"/>
      <c r="C207" s="10"/>
      <c r="H207" s="21"/>
      <c r="I207" s="75"/>
      <c r="J207" s="75"/>
    </row>
    <row r="208" spans="1:10">
      <c r="A208" s="10"/>
      <c r="B208" s="12"/>
      <c r="C208" s="10"/>
      <c r="H208" s="21"/>
      <c r="I208" s="75"/>
      <c r="J208" s="75"/>
    </row>
    <row r="209" spans="1:10">
      <c r="A209" s="10"/>
      <c r="B209" s="12"/>
      <c r="C209" s="10"/>
      <c r="H209" s="21"/>
      <c r="I209" s="75"/>
      <c r="J209" s="75"/>
    </row>
    <row r="210" spans="1:10">
      <c r="A210" s="10"/>
      <c r="B210" s="12"/>
      <c r="C210" s="10"/>
      <c r="H210" s="21"/>
      <c r="I210" s="75"/>
      <c r="J210" s="75"/>
    </row>
    <row r="211" spans="1:10">
      <c r="A211" s="10"/>
      <c r="B211" s="12"/>
      <c r="C211" s="10"/>
      <c r="H211" s="23"/>
      <c r="I211" s="77"/>
      <c r="J211" s="77"/>
    </row>
    <row r="212" spans="1:10">
      <c r="A212" s="10"/>
      <c r="B212" s="12"/>
      <c r="C212" s="10"/>
      <c r="H212" s="21"/>
      <c r="I212" s="75"/>
      <c r="J212" s="75"/>
    </row>
    <row r="213" spans="1:10">
      <c r="A213" s="10"/>
      <c r="B213" s="12"/>
      <c r="C213" s="10"/>
      <c r="H213" s="21"/>
      <c r="I213" s="75"/>
      <c r="J213" s="75"/>
    </row>
    <row r="214" spans="1:10">
      <c r="A214" s="10"/>
      <c r="B214" s="12"/>
      <c r="C214" s="10"/>
      <c r="H214" s="21"/>
      <c r="I214" s="75"/>
      <c r="J214" s="75"/>
    </row>
    <row r="215" spans="1:10">
      <c r="A215" s="10"/>
      <c r="B215" s="12"/>
      <c r="C215" s="10"/>
      <c r="H215" s="26"/>
      <c r="I215" s="80"/>
      <c r="J215" s="80"/>
    </row>
    <row r="216" spans="1:10">
      <c r="A216" s="10"/>
      <c r="B216" s="12"/>
      <c r="C216" s="10"/>
      <c r="H216" s="21"/>
      <c r="I216" s="75"/>
      <c r="J216" s="75"/>
    </row>
    <row r="217" spans="1:10">
      <c r="A217" s="10"/>
      <c r="B217" s="12"/>
      <c r="C217" s="10"/>
      <c r="H217" s="21"/>
      <c r="I217" s="75"/>
      <c r="J217" s="75"/>
    </row>
    <row r="218" spans="1:10">
      <c r="A218" s="10"/>
      <c r="B218" s="12"/>
      <c r="C218" s="10"/>
      <c r="H218" s="10"/>
      <c r="I218" s="81"/>
      <c r="J218" s="81"/>
    </row>
    <row r="219" spans="1:10">
      <c r="A219" s="10"/>
      <c r="B219" s="12"/>
      <c r="C219" s="10"/>
      <c r="H219" s="10"/>
      <c r="I219" s="81"/>
      <c r="J219" s="81"/>
    </row>
    <row r="220" spans="1:10">
      <c r="A220" s="10"/>
      <c r="B220" s="12"/>
      <c r="C220" s="10"/>
      <c r="H220" s="10"/>
      <c r="I220" s="81"/>
      <c r="J220" s="81"/>
    </row>
    <row r="221" spans="1:10">
      <c r="A221" s="10"/>
      <c r="B221" s="12"/>
      <c r="C221" s="10"/>
      <c r="H221" s="10"/>
      <c r="I221" s="81"/>
      <c r="J221" s="81"/>
    </row>
    <row r="222" spans="1:10">
      <c r="A222" s="10"/>
      <c r="B222" s="12"/>
      <c r="C222" s="10"/>
      <c r="H222" s="10"/>
      <c r="I222" s="81"/>
      <c r="J222" s="81"/>
    </row>
    <row r="223" spans="1:10">
      <c r="A223" s="10"/>
      <c r="B223" s="12"/>
      <c r="C223" s="10"/>
      <c r="H223" s="10"/>
      <c r="I223" s="81"/>
      <c r="J223" s="81"/>
    </row>
    <row r="224" spans="1:10">
      <c r="A224" s="10"/>
      <c r="B224" s="12"/>
      <c r="C224" s="10"/>
      <c r="H224" s="10"/>
      <c r="I224" s="81"/>
      <c r="J224" s="81"/>
    </row>
    <row r="225" spans="1:10">
      <c r="A225" s="10"/>
      <c r="B225" s="12"/>
      <c r="C225" s="10"/>
      <c r="H225" s="10"/>
      <c r="I225" s="81"/>
      <c r="J225" s="81"/>
    </row>
    <row r="226" spans="1:10">
      <c r="A226" s="10"/>
      <c r="B226" s="12"/>
      <c r="C226" s="10"/>
      <c r="H226" s="10"/>
      <c r="I226" s="81"/>
      <c r="J226" s="81"/>
    </row>
    <row r="227" spans="1:10">
      <c r="A227" s="10"/>
      <c r="B227" s="12"/>
      <c r="C227" s="10"/>
      <c r="H227" s="10"/>
      <c r="I227" s="81"/>
      <c r="J227" s="81"/>
    </row>
    <row r="228" spans="1:10">
      <c r="A228" s="10"/>
      <c r="B228" s="12"/>
      <c r="C228" s="10"/>
      <c r="H228" s="10"/>
      <c r="I228" s="81"/>
      <c r="J228" s="81"/>
    </row>
    <row r="229" spans="1:10">
      <c r="A229" s="10"/>
      <c r="B229" s="12"/>
      <c r="C229" s="10"/>
      <c r="H229" s="10"/>
      <c r="I229" s="81"/>
      <c r="J229" s="81"/>
    </row>
    <row r="230" spans="1:10">
      <c r="A230" s="10"/>
      <c r="B230" s="12"/>
      <c r="C230" s="10"/>
      <c r="H230" s="10"/>
      <c r="I230" s="81"/>
      <c r="J230" s="81"/>
    </row>
    <row r="231" spans="1:10">
      <c r="A231" s="10"/>
      <c r="B231" s="12"/>
      <c r="C231" s="10"/>
      <c r="H231" s="10"/>
      <c r="I231" s="81"/>
      <c r="J231" s="81"/>
    </row>
    <row r="232" spans="1:10">
      <c r="A232" s="10"/>
      <c r="B232" s="12"/>
      <c r="C232" s="10"/>
      <c r="H232" s="10"/>
      <c r="I232" s="81"/>
      <c r="J232" s="81"/>
    </row>
    <row r="233" spans="1:10">
      <c r="A233" s="10"/>
      <c r="B233" s="12"/>
      <c r="C233" s="10"/>
      <c r="H233" s="10"/>
      <c r="I233" s="81"/>
      <c r="J233" s="81"/>
    </row>
    <row r="234" spans="1:10">
      <c r="A234" s="10"/>
      <c r="B234" s="12"/>
      <c r="C234" s="10"/>
      <c r="H234" s="10"/>
      <c r="I234" s="81"/>
      <c r="J234" s="81"/>
    </row>
    <row r="235" spans="1:10">
      <c r="A235" s="10"/>
      <c r="B235" s="12"/>
      <c r="C235" s="10"/>
      <c r="H235" s="10"/>
      <c r="I235" s="81"/>
      <c r="J235" s="81"/>
    </row>
    <row r="236" spans="1:10">
      <c r="A236" s="10"/>
      <c r="B236" s="12"/>
      <c r="C236" s="10"/>
      <c r="H236" s="10"/>
      <c r="I236" s="81"/>
      <c r="J236" s="81"/>
    </row>
    <row r="237" spans="1:10">
      <c r="A237" s="10"/>
      <c r="B237" s="12"/>
      <c r="C237" s="10"/>
      <c r="H237" s="10"/>
      <c r="I237" s="81"/>
      <c r="J237" s="81"/>
    </row>
    <row r="238" spans="1:10">
      <c r="A238" s="10"/>
      <c r="B238" s="12"/>
      <c r="C238" s="10"/>
      <c r="H238" s="10"/>
      <c r="I238" s="81"/>
      <c r="J238" s="81"/>
    </row>
    <row r="239" spans="1:10">
      <c r="A239" s="10"/>
      <c r="B239" s="12"/>
      <c r="C239" s="10"/>
      <c r="H239" s="10"/>
      <c r="I239" s="81"/>
      <c r="J239" s="81"/>
    </row>
    <row r="240" spans="1:10">
      <c r="A240" s="10"/>
      <c r="B240" s="12"/>
      <c r="C240" s="10"/>
      <c r="H240" s="10"/>
      <c r="I240" s="81"/>
      <c r="J240" s="81"/>
    </row>
    <row r="241" spans="1:10">
      <c r="A241" s="10"/>
      <c r="B241" s="12"/>
      <c r="C241" s="10"/>
      <c r="H241" s="10"/>
      <c r="I241" s="81"/>
      <c r="J241" s="81"/>
    </row>
    <row r="242" spans="1:10">
      <c r="A242" s="10"/>
      <c r="B242" s="12"/>
      <c r="C242" s="10"/>
      <c r="H242" s="10"/>
      <c r="I242" s="81"/>
      <c r="J242" s="81"/>
    </row>
    <row r="243" spans="1:10">
      <c r="A243" s="10"/>
      <c r="B243" s="12"/>
      <c r="C243" s="10"/>
      <c r="H243" s="10"/>
      <c r="I243" s="81"/>
      <c r="J243" s="81"/>
    </row>
    <row r="244" spans="1:10">
      <c r="A244" s="10"/>
      <c r="B244" s="12"/>
      <c r="C244" s="10"/>
      <c r="H244" s="10"/>
      <c r="I244" s="81"/>
      <c r="J244" s="81"/>
    </row>
    <row r="245" spans="1:10">
      <c r="A245" s="10"/>
      <c r="B245" s="12"/>
      <c r="C245" s="10"/>
      <c r="H245" s="10"/>
      <c r="I245" s="81"/>
      <c r="J245" s="81"/>
    </row>
    <row r="246" spans="1:10">
      <c r="A246" s="10"/>
      <c r="B246" s="12"/>
      <c r="C246" s="10"/>
      <c r="H246" s="10"/>
      <c r="I246" s="81"/>
      <c r="J246" s="81"/>
    </row>
    <row r="247" spans="1:10">
      <c r="A247" s="10"/>
      <c r="B247" s="12"/>
      <c r="C247" s="10"/>
      <c r="H247" s="10"/>
      <c r="I247" s="81"/>
      <c r="J247" s="81"/>
    </row>
    <row r="248" spans="1:10">
      <c r="A248" s="10"/>
      <c r="B248" s="12"/>
      <c r="C248" s="10"/>
      <c r="H248" s="10"/>
      <c r="I248" s="81"/>
      <c r="J248" s="81"/>
    </row>
    <row r="249" spans="1:10">
      <c r="A249" s="10"/>
      <c r="B249" s="12"/>
      <c r="C249" s="10"/>
      <c r="H249" s="10"/>
      <c r="I249" s="81"/>
      <c r="J249" s="81"/>
    </row>
    <row r="250" spans="1:10">
      <c r="A250" s="10"/>
      <c r="B250" s="12"/>
      <c r="C250" s="10"/>
      <c r="H250" s="10"/>
      <c r="I250" s="81"/>
      <c r="J250" s="81"/>
    </row>
    <row r="251" spans="1:10">
      <c r="A251" s="10"/>
      <c r="B251" s="12"/>
      <c r="C251" s="10"/>
      <c r="H251" s="10"/>
      <c r="I251" s="81"/>
      <c r="J251" s="81"/>
    </row>
    <row r="252" spans="1:10">
      <c r="A252" s="10"/>
      <c r="B252" s="12"/>
      <c r="C252" s="10"/>
      <c r="H252" s="10"/>
      <c r="I252" s="81"/>
      <c r="J252" s="81"/>
    </row>
    <row r="253" spans="1:10">
      <c r="A253" s="10"/>
      <c r="B253" s="12"/>
      <c r="C253" s="10"/>
      <c r="H253" s="10"/>
      <c r="I253" s="81"/>
      <c r="J253" s="81"/>
    </row>
    <row r="254" spans="1:10">
      <c r="A254" s="10"/>
      <c r="B254" s="12"/>
      <c r="C254" s="10"/>
      <c r="H254" s="10"/>
      <c r="I254" s="81"/>
      <c r="J254" s="81"/>
    </row>
    <row r="255" spans="1:10">
      <c r="A255" s="10"/>
      <c r="B255" s="12"/>
      <c r="C255" s="10"/>
      <c r="H255" s="10"/>
      <c r="I255" s="81"/>
      <c r="J255" s="81"/>
    </row>
    <row r="256" spans="1:10">
      <c r="A256" s="10"/>
      <c r="B256" s="12"/>
      <c r="C256" s="10"/>
      <c r="H256" s="10"/>
      <c r="I256" s="81"/>
      <c r="J256" s="81"/>
    </row>
    <row r="257" spans="1:10">
      <c r="A257" s="10"/>
      <c r="B257" s="12"/>
      <c r="C257" s="10"/>
      <c r="H257" s="10"/>
      <c r="I257" s="81"/>
      <c r="J257" s="81"/>
    </row>
    <row r="258" spans="1:10">
      <c r="A258" s="10"/>
      <c r="B258" s="12"/>
      <c r="C258" s="10"/>
      <c r="H258" s="10"/>
      <c r="I258" s="81"/>
      <c r="J258" s="81"/>
    </row>
    <row r="259" spans="1:10">
      <c r="A259" s="10"/>
      <c r="B259" s="12"/>
      <c r="C259" s="10"/>
      <c r="H259" s="10"/>
      <c r="I259" s="81"/>
      <c r="J259" s="81"/>
    </row>
    <row r="260" spans="1:10">
      <c r="A260" s="10"/>
      <c r="B260" s="12"/>
      <c r="C260" s="10"/>
      <c r="H260" s="10"/>
      <c r="I260" s="81"/>
      <c r="J260" s="81"/>
    </row>
    <row r="261" spans="1:10">
      <c r="A261" s="10"/>
      <c r="B261" s="12"/>
      <c r="C261" s="10"/>
      <c r="H261" s="10"/>
      <c r="I261" s="81"/>
      <c r="J261" s="81"/>
    </row>
    <row r="262" spans="1:10">
      <c r="A262" s="10"/>
      <c r="B262" s="12"/>
      <c r="C262" s="10"/>
      <c r="H262" s="10"/>
      <c r="I262" s="81"/>
      <c r="J262" s="81"/>
    </row>
    <row r="263" spans="1:10">
      <c r="A263" s="10"/>
      <c r="B263" s="12"/>
      <c r="C263" s="10"/>
      <c r="H263" s="10"/>
      <c r="I263" s="81"/>
      <c r="J263" s="81"/>
    </row>
    <row r="264" spans="1:10">
      <c r="A264" s="10"/>
      <c r="B264" s="12"/>
      <c r="C264" s="10"/>
      <c r="H264" s="10"/>
      <c r="I264" s="81"/>
      <c r="J264" s="81"/>
    </row>
    <row r="265" spans="1:10">
      <c r="A265" s="10"/>
      <c r="B265" s="12"/>
      <c r="C265" s="10"/>
      <c r="H265" s="10"/>
      <c r="I265" s="81"/>
      <c r="J265" s="81"/>
    </row>
    <row r="266" spans="1:10">
      <c r="A266" s="10"/>
      <c r="B266" s="12"/>
      <c r="C266" s="10"/>
      <c r="H266" s="10"/>
      <c r="I266" s="81"/>
      <c r="J266" s="81"/>
    </row>
    <row r="267" spans="1:10">
      <c r="A267" s="10"/>
      <c r="B267" s="12"/>
      <c r="C267" s="10"/>
      <c r="H267" s="10"/>
      <c r="I267" s="81"/>
      <c r="J267" s="81"/>
    </row>
    <row r="268" spans="1:10">
      <c r="A268" s="10"/>
      <c r="B268" s="12"/>
      <c r="C268" s="10"/>
      <c r="H268" s="10"/>
      <c r="I268" s="81"/>
      <c r="J268" s="81"/>
    </row>
    <row r="269" spans="1:10">
      <c r="A269" s="10"/>
      <c r="B269" s="12"/>
      <c r="C269" s="10"/>
      <c r="H269" s="10"/>
      <c r="I269" s="81"/>
      <c r="J269" s="81"/>
    </row>
    <row r="270" spans="1:10">
      <c r="A270" s="10"/>
      <c r="B270" s="12"/>
      <c r="C270" s="10"/>
      <c r="H270" s="10"/>
      <c r="I270" s="81"/>
      <c r="J270" s="81"/>
    </row>
    <row r="271" spans="1:10">
      <c r="A271" s="10"/>
      <c r="B271" s="12"/>
      <c r="C271" s="10"/>
      <c r="H271" s="10"/>
      <c r="I271" s="81"/>
      <c r="J271" s="81"/>
    </row>
    <row r="272" spans="1:10">
      <c r="A272" s="10"/>
      <c r="B272" s="12"/>
      <c r="C272" s="10"/>
      <c r="H272" s="10"/>
      <c r="I272" s="81"/>
      <c r="J272" s="81"/>
    </row>
    <row r="273" spans="1:10">
      <c r="A273" s="10"/>
      <c r="B273" s="12"/>
      <c r="C273" s="10"/>
      <c r="H273" s="10"/>
      <c r="I273" s="81"/>
      <c r="J273" s="81"/>
    </row>
    <row r="274" spans="1:10">
      <c r="A274" s="10"/>
      <c r="B274" s="12"/>
      <c r="C274" s="10"/>
      <c r="H274" s="10"/>
      <c r="I274" s="81"/>
      <c r="J274" s="81"/>
    </row>
    <row r="275" spans="1:10">
      <c r="A275" s="10"/>
      <c r="B275" s="12"/>
      <c r="C275" s="10"/>
      <c r="H275" s="10"/>
      <c r="I275" s="81"/>
      <c r="J275" s="81"/>
    </row>
    <row r="276" spans="1:10">
      <c r="A276" s="10"/>
      <c r="B276" s="12"/>
      <c r="C276" s="10"/>
      <c r="H276" s="10"/>
      <c r="I276" s="81"/>
      <c r="J276" s="81"/>
    </row>
    <row r="277" spans="1:10">
      <c r="A277" s="10"/>
      <c r="B277" s="12"/>
      <c r="C277" s="10"/>
      <c r="H277" s="10"/>
      <c r="I277" s="81"/>
      <c r="J277" s="81"/>
    </row>
    <row r="278" spans="1:10">
      <c r="A278" s="10"/>
      <c r="B278" s="12"/>
      <c r="C278" s="10"/>
      <c r="H278" s="10"/>
      <c r="I278" s="81"/>
      <c r="J278" s="81"/>
    </row>
    <row r="279" spans="1:10">
      <c r="A279" s="10"/>
      <c r="B279" s="12"/>
      <c r="C279" s="10"/>
      <c r="H279" s="10"/>
      <c r="I279" s="81"/>
      <c r="J279" s="81"/>
    </row>
    <row r="280" spans="1:10">
      <c r="A280" s="10"/>
      <c r="B280" s="12"/>
      <c r="C280" s="10"/>
      <c r="H280" s="10"/>
      <c r="I280" s="81"/>
      <c r="J280" s="81"/>
    </row>
    <row r="281" spans="1:10">
      <c r="A281" s="10"/>
      <c r="B281" s="12"/>
      <c r="C281" s="10"/>
      <c r="H281" s="10"/>
      <c r="I281" s="81"/>
      <c r="J281" s="81"/>
    </row>
    <row r="282" spans="1:10">
      <c r="A282" s="10"/>
      <c r="B282" s="12"/>
      <c r="C282" s="10"/>
      <c r="H282" s="10"/>
      <c r="I282" s="81"/>
      <c r="J282" s="81"/>
    </row>
    <row r="283" spans="1:10">
      <c r="A283" s="10"/>
      <c r="B283" s="12"/>
      <c r="C283" s="10"/>
      <c r="H283" s="10"/>
      <c r="I283" s="81"/>
      <c r="J283" s="81"/>
    </row>
    <row r="284" spans="1:10">
      <c r="A284" s="10"/>
      <c r="B284" s="12"/>
      <c r="C284" s="10"/>
      <c r="H284" s="10"/>
      <c r="I284" s="81"/>
      <c r="J284" s="81"/>
    </row>
    <row r="285" spans="1:10">
      <c r="A285" s="10"/>
      <c r="B285" s="12"/>
      <c r="C285" s="10"/>
      <c r="H285" s="10"/>
      <c r="I285" s="81"/>
      <c r="J285" s="81"/>
    </row>
    <row r="286" spans="1:10">
      <c r="A286" s="10"/>
      <c r="B286" s="12"/>
      <c r="C286" s="10"/>
      <c r="H286" s="10"/>
      <c r="I286" s="81"/>
      <c r="J286" s="81"/>
    </row>
    <row r="287" spans="1:10">
      <c r="A287" s="10"/>
      <c r="B287" s="12"/>
      <c r="C287" s="10"/>
      <c r="H287" s="10"/>
      <c r="I287" s="81"/>
      <c r="J287" s="81"/>
    </row>
    <row r="288" spans="1:10">
      <c r="A288" s="10"/>
      <c r="B288" s="12"/>
      <c r="C288" s="10"/>
      <c r="H288" s="10"/>
      <c r="I288" s="81"/>
      <c r="J288" s="81"/>
    </row>
    <row r="289" spans="1:10">
      <c r="A289" s="10"/>
      <c r="B289" s="12"/>
      <c r="C289" s="10"/>
      <c r="H289" s="10"/>
      <c r="I289" s="81"/>
      <c r="J289" s="81"/>
    </row>
    <row r="290" spans="1:10">
      <c r="A290" s="10"/>
      <c r="B290" s="12"/>
      <c r="C290" s="10"/>
      <c r="H290" s="10"/>
      <c r="I290" s="81"/>
      <c r="J290" s="81"/>
    </row>
    <row r="291" spans="1:10">
      <c r="A291" s="10"/>
      <c r="B291" s="12"/>
      <c r="C291" s="10"/>
      <c r="H291" s="10"/>
      <c r="I291" s="81"/>
      <c r="J291" s="81"/>
    </row>
    <row r="292" spans="1:10">
      <c r="A292" s="10"/>
      <c r="B292" s="12"/>
      <c r="C292" s="10"/>
      <c r="H292" s="10"/>
      <c r="I292" s="81"/>
      <c r="J292" s="81"/>
    </row>
    <row r="293" spans="1:10">
      <c r="A293" s="10"/>
      <c r="B293" s="12"/>
      <c r="C293" s="10"/>
      <c r="H293" s="10"/>
      <c r="I293" s="81"/>
      <c r="J293" s="81"/>
    </row>
    <row r="294" spans="1:10">
      <c r="A294" s="10"/>
      <c r="B294" s="12"/>
      <c r="C294" s="10"/>
      <c r="H294" s="10"/>
      <c r="I294" s="81"/>
      <c r="J294" s="81"/>
    </row>
    <row r="295" spans="1:10">
      <c r="A295" s="10"/>
      <c r="B295" s="12"/>
      <c r="C295" s="10"/>
      <c r="H295" s="10"/>
      <c r="I295" s="81"/>
      <c r="J295" s="81"/>
    </row>
    <row r="296" spans="1:10">
      <c r="A296" s="10"/>
      <c r="B296" s="12"/>
      <c r="C296" s="10"/>
      <c r="H296" s="10"/>
      <c r="I296" s="81"/>
      <c r="J296" s="81"/>
    </row>
    <row r="297" spans="1:10">
      <c r="A297" s="10"/>
      <c r="B297" s="12"/>
      <c r="C297" s="10"/>
      <c r="H297" s="10"/>
      <c r="I297" s="81"/>
      <c r="J297" s="81"/>
    </row>
    <row r="298" spans="1:10">
      <c r="A298" s="10"/>
      <c r="B298" s="12"/>
      <c r="C298" s="10"/>
      <c r="H298" s="10"/>
      <c r="I298" s="81"/>
      <c r="J298" s="81"/>
    </row>
    <row r="299" spans="1:10">
      <c r="A299" s="10"/>
      <c r="B299" s="12"/>
      <c r="C299" s="10"/>
      <c r="H299" s="10"/>
      <c r="I299" s="81"/>
      <c r="J299" s="81"/>
    </row>
    <row r="300" spans="1:10">
      <c r="A300" s="10"/>
      <c r="B300" s="12"/>
      <c r="C300" s="10"/>
      <c r="H300" s="10"/>
      <c r="I300" s="81"/>
      <c r="J300" s="81"/>
    </row>
    <row r="301" spans="1:10">
      <c r="A301" s="10"/>
      <c r="B301" s="12"/>
      <c r="C301" s="10"/>
      <c r="H301" s="10"/>
      <c r="I301" s="81"/>
      <c r="J301" s="81"/>
    </row>
    <row r="302" spans="1:10">
      <c r="A302" s="10"/>
      <c r="B302" s="12"/>
      <c r="C302" s="10"/>
      <c r="H302" s="10"/>
      <c r="I302" s="81"/>
      <c r="J302" s="81"/>
    </row>
    <row r="303" spans="1:10">
      <c r="A303" s="10"/>
      <c r="B303" s="12"/>
      <c r="C303" s="10"/>
      <c r="H303" s="10"/>
      <c r="I303" s="81"/>
      <c r="J303" s="81"/>
    </row>
    <row r="304" spans="1:10">
      <c r="A304" s="10"/>
      <c r="B304" s="12"/>
      <c r="C304" s="10"/>
      <c r="H304" s="10"/>
      <c r="I304" s="81"/>
      <c r="J304" s="81"/>
    </row>
    <row r="305" spans="1:10">
      <c r="A305" s="10"/>
      <c r="B305" s="12"/>
      <c r="C305" s="10"/>
      <c r="H305" s="10"/>
      <c r="I305" s="81"/>
      <c r="J305" s="81"/>
    </row>
    <row r="306" spans="1:10">
      <c r="A306" s="10"/>
      <c r="B306" s="12"/>
      <c r="C306" s="10"/>
      <c r="H306" s="10"/>
      <c r="I306" s="81"/>
      <c r="J306" s="81"/>
    </row>
    <row r="307" spans="1:10">
      <c r="A307" s="10"/>
      <c r="B307" s="12"/>
      <c r="C307" s="10"/>
      <c r="H307" s="10"/>
      <c r="I307" s="81"/>
      <c r="J307" s="81"/>
    </row>
    <row r="308" spans="1:10">
      <c r="A308" s="10"/>
      <c r="B308" s="12"/>
      <c r="C308" s="10"/>
      <c r="H308" s="10"/>
      <c r="I308" s="81"/>
      <c r="J308" s="81"/>
    </row>
    <row r="309" spans="1:10">
      <c r="A309" s="10"/>
      <c r="B309" s="12"/>
      <c r="C309" s="10"/>
      <c r="H309" s="10"/>
      <c r="I309" s="81"/>
      <c r="J309" s="81"/>
    </row>
    <row r="310" spans="1:10">
      <c r="A310" s="10"/>
      <c r="B310" s="12"/>
      <c r="C310" s="10"/>
      <c r="H310" s="10"/>
      <c r="I310" s="81"/>
      <c r="J310" s="81"/>
    </row>
    <row r="311" spans="1:10">
      <c r="A311" s="10"/>
      <c r="B311" s="12"/>
      <c r="C311" s="10"/>
      <c r="H311" s="10"/>
      <c r="I311" s="81"/>
      <c r="J311" s="81"/>
    </row>
    <row r="312" spans="1:10">
      <c r="A312" s="10"/>
      <c r="B312" s="12"/>
      <c r="C312" s="10"/>
      <c r="H312" s="10"/>
      <c r="I312" s="81"/>
      <c r="J312" s="81"/>
    </row>
    <row r="313" spans="1:10">
      <c r="A313" s="10"/>
      <c r="B313" s="12"/>
      <c r="C313" s="10"/>
      <c r="H313" s="10"/>
      <c r="I313" s="81"/>
      <c r="J313" s="81"/>
    </row>
    <row r="314" spans="1:10">
      <c r="A314" s="10"/>
      <c r="B314" s="12"/>
      <c r="C314" s="10"/>
      <c r="H314" s="10"/>
      <c r="I314" s="81"/>
      <c r="J314" s="81"/>
    </row>
    <row r="315" spans="1:10">
      <c r="A315" s="10"/>
      <c r="B315" s="12"/>
      <c r="C315" s="10"/>
      <c r="H315" s="10"/>
      <c r="I315" s="81"/>
      <c r="J315" s="81"/>
    </row>
    <row r="316" spans="1:10">
      <c r="A316" s="10"/>
      <c r="B316" s="12"/>
      <c r="C316" s="10"/>
      <c r="H316" s="10"/>
      <c r="I316" s="81"/>
      <c r="J316" s="81"/>
    </row>
    <row r="317" spans="1:10">
      <c r="A317" s="10"/>
      <c r="B317" s="12"/>
      <c r="C317" s="10"/>
      <c r="H317" s="10"/>
      <c r="I317" s="81"/>
      <c r="J317" s="81"/>
    </row>
    <row r="318" spans="1:10">
      <c r="A318" s="10"/>
      <c r="B318" s="12"/>
      <c r="C318" s="10"/>
      <c r="H318" s="10"/>
      <c r="I318" s="81"/>
      <c r="J318" s="81"/>
    </row>
    <row r="319" spans="1:10">
      <c r="A319" s="10"/>
      <c r="B319" s="12"/>
      <c r="C319" s="10"/>
      <c r="H319" s="10"/>
      <c r="I319" s="81"/>
      <c r="J319" s="81"/>
    </row>
    <row r="320" spans="1:10">
      <c r="A320" s="10"/>
      <c r="B320" s="12"/>
      <c r="C320" s="10"/>
      <c r="H320" s="10"/>
      <c r="I320" s="81"/>
      <c r="J320" s="81"/>
    </row>
    <row r="321" spans="1:10">
      <c r="A321" s="10"/>
      <c r="B321" s="12"/>
      <c r="C321" s="10"/>
      <c r="H321" s="10"/>
      <c r="I321" s="81"/>
      <c r="J321" s="81"/>
    </row>
    <row r="322" spans="1:10">
      <c r="A322" s="10"/>
      <c r="B322" s="12"/>
      <c r="C322" s="10"/>
      <c r="H322" s="10"/>
      <c r="I322" s="81"/>
      <c r="J322" s="81"/>
    </row>
    <row r="323" spans="1:10">
      <c r="A323" s="10"/>
      <c r="B323" s="12"/>
      <c r="C323" s="10"/>
      <c r="H323" s="10"/>
      <c r="I323" s="81"/>
      <c r="J323" s="81"/>
    </row>
    <row r="324" spans="1:10">
      <c r="A324" s="10"/>
      <c r="B324" s="12"/>
      <c r="C324" s="10"/>
      <c r="H324" s="10"/>
      <c r="I324" s="81"/>
      <c r="J324" s="81"/>
    </row>
    <row r="325" spans="1:10">
      <c r="A325" s="10"/>
      <c r="B325" s="12"/>
      <c r="C325" s="10"/>
      <c r="H325" s="10"/>
      <c r="I325" s="81"/>
      <c r="J325" s="81"/>
    </row>
    <row r="326" spans="1:10">
      <c r="A326" s="10"/>
      <c r="B326" s="12"/>
      <c r="C326" s="10"/>
      <c r="H326" s="10"/>
      <c r="I326" s="81"/>
      <c r="J326" s="81"/>
    </row>
    <row r="327" spans="1:10">
      <c r="A327" s="10"/>
      <c r="B327" s="12"/>
      <c r="C327" s="10"/>
      <c r="H327" s="10"/>
      <c r="I327" s="81"/>
      <c r="J327" s="81"/>
    </row>
    <row r="328" spans="1:10">
      <c r="A328" s="10"/>
      <c r="B328" s="12"/>
      <c r="C328" s="10"/>
      <c r="H328" s="10"/>
      <c r="I328" s="81"/>
      <c r="J328" s="81"/>
    </row>
    <row r="329" spans="1:10">
      <c r="A329" s="10"/>
      <c r="B329" s="12"/>
      <c r="C329" s="10"/>
      <c r="H329" s="10"/>
      <c r="I329" s="81"/>
      <c r="J329" s="81"/>
    </row>
    <row r="330" spans="1:10">
      <c r="A330" s="10"/>
      <c r="B330" s="12"/>
      <c r="C330" s="10"/>
      <c r="H330" s="10"/>
      <c r="I330" s="81"/>
      <c r="J330" s="81"/>
    </row>
    <row r="331" spans="1:10">
      <c r="A331" s="10"/>
      <c r="B331" s="12"/>
      <c r="C331" s="10"/>
      <c r="H331" s="10"/>
      <c r="I331" s="81"/>
      <c r="J331" s="81"/>
    </row>
    <row r="332" spans="1:10">
      <c r="A332" s="10"/>
      <c r="B332" s="12"/>
      <c r="C332" s="10"/>
      <c r="H332" s="10"/>
      <c r="I332" s="81"/>
      <c r="J332" s="81"/>
    </row>
    <row r="333" spans="1:10">
      <c r="A333" s="10"/>
      <c r="B333" s="12"/>
      <c r="C333" s="10"/>
      <c r="H333" s="10"/>
      <c r="I333" s="81"/>
      <c r="J333" s="81"/>
    </row>
    <row r="334" spans="1:10">
      <c r="A334" s="10"/>
      <c r="B334" s="12"/>
      <c r="C334" s="10"/>
      <c r="H334" s="10"/>
      <c r="I334" s="81"/>
      <c r="J334" s="81"/>
    </row>
    <row r="335" spans="1:10">
      <c r="A335" s="10"/>
      <c r="B335" s="12"/>
      <c r="C335" s="10"/>
      <c r="H335" s="10"/>
      <c r="I335" s="81"/>
      <c r="J335" s="81"/>
    </row>
    <row r="336" spans="1:10">
      <c r="A336" s="10"/>
      <c r="B336" s="12"/>
      <c r="C336" s="10"/>
      <c r="H336" s="10"/>
      <c r="I336" s="81"/>
      <c r="J336" s="81"/>
    </row>
    <row r="337" spans="1:10">
      <c r="A337" s="10"/>
      <c r="B337" s="12"/>
      <c r="C337" s="10"/>
      <c r="H337" s="10"/>
      <c r="I337" s="81"/>
      <c r="J337" s="81"/>
    </row>
    <row r="338" spans="1:10">
      <c r="A338" s="10"/>
      <c r="B338" s="12"/>
      <c r="C338" s="10"/>
      <c r="H338" s="10"/>
      <c r="I338" s="81"/>
      <c r="J338" s="81"/>
    </row>
    <row r="339" spans="1:10">
      <c r="A339" s="10"/>
      <c r="B339" s="12"/>
      <c r="C339" s="10"/>
      <c r="H339" s="10"/>
      <c r="I339" s="81"/>
      <c r="J339" s="81"/>
    </row>
    <row r="340" spans="1:10">
      <c r="A340" s="10"/>
      <c r="B340" s="12"/>
      <c r="C340" s="10"/>
      <c r="H340" s="10"/>
      <c r="I340" s="81"/>
      <c r="J340" s="81"/>
    </row>
    <row r="341" spans="1:10">
      <c r="A341" s="10"/>
      <c r="B341" s="12"/>
      <c r="C341" s="10"/>
      <c r="H341" s="10"/>
      <c r="I341" s="81"/>
      <c r="J341" s="81"/>
    </row>
    <row r="342" spans="1:10">
      <c r="A342" s="10"/>
      <c r="B342" s="12"/>
      <c r="C342" s="10"/>
      <c r="H342" s="10"/>
      <c r="I342" s="81"/>
      <c r="J342" s="81"/>
    </row>
    <row r="343" spans="1:10">
      <c r="A343" s="10"/>
      <c r="B343" s="12"/>
      <c r="C343" s="10"/>
      <c r="H343" s="10"/>
      <c r="I343" s="81"/>
      <c r="J343" s="81"/>
    </row>
    <row r="344" spans="1:10">
      <c r="A344" s="10"/>
      <c r="B344" s="12"/>
      <c r="C344" s="10"/>
      <c r="H344" s="10"/>
      <c r="I344" s="81"/>
      <c r="J344" s="81"/>
    </row>
    <row r="345" spans="1:10">
      <c r="A345" s="10"/>
      <c r="B345" s="12"/>
      <c r="C345" s="10"/>
      <c r="H345" s="10"/>
      <c r="I345" s="81"/>
      <c r="J345" s="81"/>
    </row>
    <row r="346" spans="1:10">
      <c r="A346" s="10"/>
      <c r="B346" s="12"/>
      <c r="C346" s="10"/>
      <c r="H346" s="10"/>
      <c r="I346" s="81"/>
      <c r="J346" s="81"/>
    </row>
    <row r="347" spans="1:10">
      <c r="A347" s="10"/>
      <c r="B347" s="12"/>
      <c r="C347" s="10"/>
      <c r="H347" s="10"/>
      <c r="I347" s="81"/>
      <c r="J347" s="81"/>
    </row>
    <row r="348" spans="1:10">
      <c r="A348" s="10"/>
      <c r="B348" s="12"/>
      <c r="C348" s="10"/>
      <c r="H348" s="10"/>
      <c r="I348" s="81"/>
      <c r="J348" s="81"/>
    </row>
    <row r="349" spans="1:10">
      <c r="A349" s="10"/>
      <c r="B349" s="12"/>
      <c r="C349" s="10"/>
      <c r="H349" s="10"/>
      <c r="I349" s="81"/>
      <c r="J349" s="81"/>
    </row>
    <row r="350" spans="1:10">
      <c r="A350" s="10"/>
      <c r="B350" s="12"/>
      <c r="C350" s="10"/>
      <c r="H350" s="10"/>
      <c r="I350" s="81"/>
      <c r="J350" s="81"/>
    </row>
    <row r="351" spans="1:10">
      <c r="A351" s="10"/>
      <c r="B351" s="12"/>
      <c r="C351" s="10"/>
      <c r="H351" s="10"/>
      <c r="I351" s="81"/>
      <c r="J351" s="81"/>
    </row>
    <row r="352" spans="1:10">
      <c r="A352" s="10"/>
      <c r="B352" s="12"/>
      <c r="C352" s="10"/>
      <c r="H352" s="10"/>
      <c r="I352" s="81"/>
      <c r="J352" s="81"/>
    </row>
    <row r="353" spans="1:10">
      <c r="A353" s="10"/>
      <c r="B353" s="12"/>
      <c r="C353" s="10"/>
      <c r="H353" s="10"/>
      <c r="I353" s="81"/>
      <c r="J353" s="81"/>
    </row>
    <row r="354" spans="1:10">
      <c r="A354" s="10"/>
      <c r="B354" s="12"/>
      <c r="C354" s="10"/>
      <c r="H354" s="10"/>
      <c r="I354" s="81"/>
      <c r="J354" s="81"/>
    </row>
    <row r="355" spans="1:10">
      <c r="A355" s="10"/>
      <c r="B355" s="12"/>
      <c r="C355" s="10"/>
      <c r="H355" s="10"/>
      <c r="I355" s="81"/>
      <c r="J355" s="81"/>
    </row>
    <row r="356" spans="1:10">
      <c r="A356" s="10"/>
      <c r="B356" s="12"/>
      <c r="C356" s="10"/>
      <c r="H356" s="10"/>
      <c r="I356" s="81"/>
      <c r="J356" s="81"/>
    </row>
    <row r="357" spans="1:10">
      <c r="A357" s="10"/>
      <c r="B357" s="12"/>
      <c r="C357" s="10"/>
      <c r="H357" s="10"/>
      <c r="I357" s="81"/>
      <c r="J357" s="81"/>
    </row>
    <row r="358" spans="1:10">
      <c r="A358" s="10"/>
      <c r="B358" s="12"/>
      <c r="C358" s="10"/>
      <c r="H358" s="10"/>
      <c r="I358" s="81"/>
      <c r="J358" s="81"/>
    </row>
    <row r="359" spans="1:10">
      <c r="A359" s="10"/>
      <c r="B359" s="12"/>
      <c r="C359" s="10"/>
      <c r="H359" s="10"/>
      <c r="I359" s="81"/>
      <c r="J359" s="81"/>
    </row>
    <row r="360" spans="1:10">
      <c r="A360" s="10"/>
      <c r="B360" s="12"/>
      <c r="C360" s="10"/>
      <c r="H360" s="10"/>
      <c r="I360" s="81"/>
      <c r="J360" s="81"/>
    </row>
    <row r="361" spans="1:10">
      <c r="A361" s="10"/>
      <c r="B361" s="12"/>
      <c r="C361" s="10"/>
      <c r="H361" s="10"/>
      <c r="I361" s="81"/>
      <c r="J361" s="81"/>
    </row>
    <row r="362" spans="1:10">
      <c r="A362" s="10"/>
      <c r="B362" s="12"/>
      <c r="C362" s="10"/>
      <c r="H362" s="10"/>
      <c r="I362" s="81"/>
      <c r="J362" s="81"/>
    </row>
    <row r="363" spans="1:10">
      <c r="A363" s="10"/>
      <c r="B363" s="12"/>
      <c r="C363" s="10"/>
      <c r="H363" s="10"/>
      <c r="I363" s="81"/>
      <c r="J363" s="81"/>
    </row>
    <row r="364" spans="1:10">
      <c r="A364" s="10"/>
      <c r="B364" s="12"/>
      <c r="C364" s="10"/>
      <c r="H364" s="10"/>
      <c r="I364" s="81"/>
      <c r="J364" s="81"/>
    </row>
    <row r="365" spans="1:10">
      <c r="A365" s="10"/>
      <c r="B365" s="12"/>
      <c r="C365" s="10"/>
      <c r="H365" s="10"/>
      <c r="I365" s="81"/>
      <c r="J365" s="81"/>
    </row>
    <row r="366" spans="1:10">
      <c r="A366" s="10"/>
      <c r="B366" s="12"/>
      <c r="C366" s="10"/>
      <c r="H366" s="10"/>
      <c r="I366" s="81"/>
      <c r="J366" s="81"/>
    </row>
    <row r="367" spans="1:10">
      <c r="A367" s="10"/>
      <c r="B367" s="12"/>
      <c r="C367" s="10"/>
      <c r="H367" s="10"/>
      <c r="I367" s="81"/>
      <c r="J367" s="81"/>
    </row>
    <row r="368" spans="1:10">
      <c r="A368" s="10"/>
      <c r="B368" s="12"/>
      <c r="C368" s="10"/>
      <c r="H368" s="10"/>
      <c r="I368" s="81"/>
      <c r="J368" s="81"/>
    </row>
    <row r="369" spans="1:10">
      <c r="A369" s="10"/>
      <c r="B369" s="12"/>
      <c r="C369" s="10"/>
      <c r="H369" s="10"/>
      <c r="I369" s="81"/>
      <c r="J369" s="81"/>
    </row>
    <row r="370" spans="1:10">
      <c r="A370" s="10"/>
      <c r="B370" s="12"/>
      <c r="C370" s="10"/>
      <c r="H370" s="10"/>
      <c r="I370" s="81"/>
      <c r="J370" s="81"/>
    </row>
    <row r="371" spans="1:10">
      <c r="A371" s="10"/>
      <c r="B371" s="12"/>
      <c r="C371" s="10"/>
      <c r="H371" s="10"/>
      <c r="I371" s="81"/>
      <c r="J371" s="81"/>
    </row>
    <row r="372" spans="1:10">
      <c r="A372" s="10"/>
      <c r="B372" s="12"/>
      <c r="C372" s="10"/>
      <c r="H372" s="10"/>
      <c r="I372" s="81"/>
      <c r="J372" s="81"/>
    </row>
    <row r="373" spans="1:10">
      <c r="A373" s="10"/>
      <c r="B373" s="12"/>
      <c r="C373" s="10"/>
      <c r="H373" s="10"/>
      <c r="I373" s="81"/>
      <c r="J373" s="81"/>
    </row>
    <row r="374" spans="1:10">
      <c r="A374" s="10"/>
      <c r="B374" s="12"/>
      <c r="C374" s="10"/>
      <c r="H374" s="10"/>
      <c r="I374" s="81"/>
      <c r="J374" s="81"/>
    </row>
    <row r="375" spans="1:10">
      <c r="A375" s="10"/>
      <c r="B375" s="12"/>
      <c r="C375" s="10"/>
      <c r="H375" s="10"/>
      <c r="I375" s="81"/>
      <c r="J375" s="81"/>
    </row>
    <row r="376" spans="1:10">
      <c r="A376" s="10"/>
      <c r="B376" s="12"/>
      <c r="C376" s="10"/>
      <c r="H376" s="10"/>
      <c r="I376" s="81"/>
      <c r="J376" s="81"/>
    </row>
    <row r="377" spans="1:10">
      <c r="A377" s="10"/>
      <c r="B377" s="12"/>
      <c r="C377" s="10"/>
      <c r="H377" s="10"/>
      <c r="I377" s="81"/>
      <c r="J377" s="81"/>
    </row>
    <row r="378" spans="1:10">
      <c r="A378" s="10"/>
      <c r="B378" s="12"/>
      <c r="C378" s="10"/>
      <c r="H378" s="10"/>
      <c r="I378" s="81"/>
      <c r="J378" s="81"/>
    </row>
    <row r="379" spans="1:10">
      <c r="A379" s="10"/>
      <c r="B379" s="12"/>
      <c r="C379" s="10"/>
      <c r="H379" s="10"/>
      <c r="I379" s="81"/>
      <c r="J379" s="81"/>
    </row>
    <row r="380" spans="1:10">
      <c r="A380" s="10"/>
      <c r="B380" s="12"/>
      <c r="C380" s="10"/>
      <c r="H380" s="10"/>
      <c r="I380" s="81"/>
      <c r="J380" s="81"/>
    </row>
    <row r="381" spans="1:10">
      <c r="A381" s="10"/>
      <c r="B381" s="12"/>
      <c r="C381" s="10"/>
      <c r="H381" s="10"/>
      <c r="I381" s="81"/>
      <c r="J381" s="81"/>
    </row>
    <row r="382" spans="1:10">
      <c r="A382" s="10"/>
      <c r="B382" s="12"/>
      <c r="C382" s="10"/>
      <c r="H382" s="10"/>
      <c r="I382" s="81"/>
      <c r="J382" s="81"/>
    </row>
    <row r="383" spans="1:10">
      <c r="A383" s="10"/>
      <c r="B383" s="12"/>
      <c r="C383" s="10"/>
      <c r="H383" s="10"/>
      <c r="I383" s="81"/>
      <c r="J383" s="81"/>
    </row>
    <row r="384" spans="1:10">
      <c r="A384" s="10"/>
      <c r="B384" s="12"/>
      <c r="C384" s="10"/>
      <c r="H384" s="10"/>
      <c r="I384" s="81"/>
      <c r="J384" s="81"/>
    </row>
    <row r="385" spans="1:10">
      <c r="A385" s="10"/>
      <c r="B385" s="12"/>
      <c r="C385" s="10"/>
      <c r="H385" s="10"/>
      <c r="I385" s="81"/>
      <c r="J385" s="81"/>
    </row>
    <row r="386" spans="1:10">
      <c r="A386" s="10"/>
      <c r="B386" s="12"/>
      <c r="C386" s="10"/>
      <c r="H386" s="10"/>
      <c r="I386" s="81"/>
      <c r="J386" s="81"/>
    </row>
    <row r="387" spans="1:10">
      <c r="A387" s="10"/>
      <c r="B387" s="12"/>
      <c r="C387" s="10"/>
      <c r="H387" s="10"/>
      <c r="I387" s="81"/>
      <c r="J387" s="81"/>
    </row>
    <row r="388" spans="1:10">
      <c r="A388" s="10"/>
      <c r="B388" s="12"/>
      <c r="C388" s="10"/>
      <c r="H388" s="10"/>
      <c r="I388" s="81"/>
      <c r="J388" s="81"/>
    </row>
    <row r="389" spans="1:10">
      <c r="A389" s="10"/>
      <c r="B389" s="12"/>
      <c r="C389" s="10"/>
      <c r="H389" s="10"/>
      <c r="I389" s="81"/>
      <c r="J389" s="81"/>
    </row>
    <row r="390" spans="1:10">
      <c r="A390" s="10"/>
      <c r="B390" s="12"/>
      <c r="C390" s="10"/>
      <c r="H390" s="10"/>
      <c r="I390" s="81"/>
      <c r="J390" s="81"/>
    </row>
    <row r="391" spans="1:10">
      <c r="A391" s="10"/>
      <c r="B391" s="12"/>
      <c r="C391" s="10"/>
      <c r="H391" s="10"/>
      <c r="I391" s="81"/>
      <c r="J391" s="81"/>
    </row>
    <row r="392" spans="1:10">
      <c r="A392" s="10"/>
      <c r="B392" s="12"/>
      <c r="C392" s="10"/>
      <c r="H392" s="10"/>
      <c r="I392" s="81"/>
      <c r="J392" s="81"/>
    </row>
    <row r="393" spans="1:10">
      <c r="A393" s="10"/>
      <c r="B393" s="12"/>
      <c r="C393" s="10"/>
      <c r="H393" s="10"/>
      <c r="I393" s="81"/>
      <c r="J393" s="81"/>
    </row>
    <row r="394" spans="1:10">
      <c r="A394" s="10"/>
      <c r="B394" s="12"/>
      <c r="C394" s="10"/>
      <c r="H394" s="10"/>
      <c r="I394" s="81"/>
      <c r="J394" s="81"/>
    </row>
    <row r="395" spans="1:10">
      <c r="A395" s="10"/>
      <c r="B395" s="12"/>
      <c r="C395" s="10"/>
      <c r="H395" s="10"/>
      <c r="I395" s="81"/>
      <c r="J395" s="81"/>
    </row>
    <row r="396" spans="1:10">
      <c r="A396" s="10"/>
      <c r="B396" s="12"/>
      <c r="C396" s="10"/>
      <c r="H396" s="10"/>
      <c r="I396" s="81"/>
      <c r="J396" s="81"/>
    </row>
    <row r="397" spans="1:10">
      <c r="A397" s="10"/>
      <c r="B397" s="12"/>
      <c r="C397" s="10"/>
      <c r="H397" s="10"/>
      <c r="I397" s="81"/>
      <c r="J397" s="81"/>
    </row>
    <row r="398" spans="1:10">
      <c r="A398" s="10"/>
      <c r="B398" s="12"/>
      <c r="C398" s="10"/>
      <c r="H398" s="10"/>
      <c r="I398" s="81"/>
      <c r="J398" s="81"/>
    </row>
    <row r="399" spans="1:10">
      <c r="A399" s="10"/>
      <c r="B399" s="12"/>
      <c r="C399" s="10"/>
      <c r="H399" s="10"/>
      <c r="I399" s="81"/>
      <c r="J399" s="81"/>
    </row>
    <row r="400" spans="1:10">
      <c r="A400" s="10"/>
      <c r="B400" s="12"/>
      <c r="C400" s="10"/>
      <c r="H400" s="10"/>
      <c r="I400" s="81"/>
      <c r="J400" s="81"/>
    </row>
    <row r="401" spans="1:10">
      <c r="A401" s="10"/>
      <c r="B401" s="12"/>
      <c r="C401" s="10"/>
      <c r="H401" s="10"/>
      <c r="I401" s="81"/>
      <c r="J401" s="81"/>
    </row>
    <row r="402" spans="1:10">
      <c r="A402" s="10"/>
      <c r="B402" s="12"/>
      <c r="C402" s="10"/>
      <c r="H402" s="10"/>
      <c r="I402" s="81"/>
      <c r="J402" s="81"/>
    </row>
    <row r="403" spans="1:10">
      <c r="A403" s="10"/>
      <c r="B403" s="12"/>
      <c r="C403" s="10"/>
      <c r="H403" s="10"/>
      <c r="I403" s="81"/>
      <c r="J403" s="81"/>
    </row>
    <row r="404" spans="1:10">
      <c r="A404" s="10"/>
      <c r="B404" s="12"/>
      <c r="C404" s="10"/>
      <c r="H404" s="10"/>
      <c r="I404" s="81"/>
      <c r="J404" s="81"/>
    </row>
    <row r="405" spans="1:10">
      <c r="A405" s="10"/>
      <c r="B405" s="12"/>
      <c r="C405" s="10"/>
      <c r="H405" s="10"/>
      <c r="I405" s="81"/>
      <c r="J405" s="81"/>
    </row>
    <row r="406" spans="1:10">
      <c r="A406" s="10"/>
      <c r="B406" s="12"/>
      <c r="C406" s="10"/>
      <c r="H406" s="10"/>
      <c r="I406" s="81"/>
      <c r="J406" s="81"/>
    </row>
    <row r="407" spans="1:10">
      <c r="A407" s="10"/>
      <c r="B407" s="12"/>
      <c r="C407" s="10"/>
      <c r="H407" s="10"/>
      <c r="I407" s="81"/>
      <c r="J407" s="81"/>
    </row>
    <row r="408" spans="1:10">
      <c r="A408" s="10"/>
      <c r="B408" s="12"/>
      <c r="C408" s="10"/>
      <c r="H408" s="10"/>
      <c r="I408" s="81"/>
      <c r="J408" s="81"/>
    </row>
    <row r="409" spans="1:10">
      <c r="A409" s="10"/>
      <c r="B409" s="12"/>
      <c r="C409" s="10"/>
      <c r="H409" s="10"/>
      <c r="I409" s="81"/>
      <c r="J409" s="81"/>
    </row>
    <row r="410" spans="1:10">
      <c r="A410" s="10"/>
      <c r="B410" s="12"/>
      <c r="C410" s="10"/>
      <c r="H410" s="10"/>
      <c r="I410" s="81"/>
      <c r="J410" s="81"/>
    </row>
    <row r="411" spans="1:10">
      <c r="A411" s="10"/>
      <c r="B411" s="12"/>
      <c r="C411" s="10"/>
      <c r="H411" s="10"/>
      <c r="I411" s="81"/>
      <c r="J411" s="81"/>
    </row>
    <row r="412" spans="1:10">
      <c r="A412" s="10"/>
      <c r="B412" s="12"/>
      <c r="C412" s="10"/>
      <c r="H412" s="10"/>
      <c r="I412" s="81"/>
      <c r="J412" s="81"/>
    </row>
    <row r="413" spans="1:10">
      <c r="A413" s="10"/>
      <c r="B413" s="12"/>
      <c r="C413" s="10"/>
      <c r="H413" s="10"/>
      <c r="I413" s="81"/>
      <c r="J413" s="81"/>
    </row>
    <row r="414" spans="1:10">
      <c r="A414" s="10"/>
      <c r="B414" s="12"/>
      <c r="C414" s="10"/>
      <c r="H414" s="10"/>
      <c r="I414" s="81"/>
      <c r="J414" s="81"/>
    </row>
    <row r="415" spans="1:10">
      <c r="A415" s="10"/>
      <c r="B415" s="12"/>
      <c r="C415" s="10"/>
      <c r="H415" s="10"/>
      <c r="I415" s="81"/>
      <c r="J415" s="81"/>
    </row>
    <row r="416" spans="1:10">
      <c r="A416" s="10"/>
      <c r="B416" s="12"/>
      <c r="C416" s="10"/>
      <c r="H416" s="10"/>
      <c r="I416" s="81"/>
      <c r="J416" s="81"/>
    </row>
    <row r="417" spans="1:10">
      <c r="A417" s="10"/>
      <c r="B417" s="12"/>
      <c r="C417" s="10"/>
      <c r="H417" s="10"/>
      <c r="I417" s="81"/>
      <c r="J417" s="81"/>
    </row>
    <row r="418" spans="1:10">
      <c r="A418" s="10"/>
      <c r="B418" s="12"/>
      <c r="C418" s="10"/>
      <c r="H418" s="10"/>
      <c r="I418" s="81"/>
      <c r="J418" s="81"/>
    </row>
    <row r="419" spans="1:10">
      <c r="A419" s="10"/>
      <c r="B419" s="12"/>
      <c r="C419" s="10"/>
      <c r="H419" s="10"/>
      <c r="I419" s="81"/>
      <c r="J419" s="81"/>
    </row>
    <row r="420" spans="1:10">
      <c r="A420" s="10"/>
      <c r="B420" s="12"/>
      <c r="C420" s="10"/>
      <c r="H420" s="10"/>
      <c r="I420" s="81"/>
      <c r="J420" s="81"/>
    </row>
    <row r="421" spans="1:10">
      <c r="A421" s="10"/>
      <c r="B421" s="12"/>
      <c r="C421" s="10"/>
      <c r="H421" s="10"/>
      <c r="I421" s="81"/>
      <c r="J421" s="81"/>
    </row>
    <row r="422" spans="1:10">
      <c r="A422" s="10"/>
      <c r="B422" s="12"/>
      <c r="C422" s="10"/>
      <c r="H422" s="10"/>
      <c r="I422" s="81"/>
      <c r="J422" s="81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110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170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51.5" customHeight="1">
      <c r="A33" s="42" t="s">
        <v>281</v>
      </c>
      <c r="B33" s="111" t="s">
        <v>185</v>
      </c>
      <c r="C33" s="112"/>
      <c r="D33" s="124" t="s">
        <v>172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498600</v>
      </c>
      <c r="D40" s="55">
        <f t="shared" ref="D40:E40" si="0">D41+D45+D52+D55+D58+D60+D63</f>
        <v>523031.4</v>
      </c>
      <c r="E40" s="55">
        <f t="shared" si="0"/>
        <v>531922.93000000005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498600</v>
      </c>
      <c r="D45" s="58">
        <f t="shared" ref="D45:E45" si="2">D46+D47+D48+D49+D50+D51</f>
        <v>523031.4</v>
      </c>
      <c r="E45" s="58">
        <f t="shared" si="2"/>
        <v>531922.93000000005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498600</v>
      </c>
      <c r="D50" s="58">
        <v>523031.4</v>
      </c>
      <c r="E50" s="58">
        <v>531922.93000000005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498600</v>
      </c>
      <c r="D71" s="59">
        <f t="shared" ref="D71:E71" si="9">D40+D64+D68+D70</f>
        <v>523031.4</v>
      </c>
      <c r="E71" s="59">
        <f t="shared" si="9"/>
        <v>531922.93000000005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109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>
        <v>1530400120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82.25" customHeight="1">
      <c r="A33" s="42" t="s">
        <v>281</v>
      </c>
      <c r="B33" s="111" t="s">
        <v>187</v>
      </c>
      <c r="C33" s="112"/>
      <c r="D33" s="124" t="s">
        <v>173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50000</v>
      </c>
      <c r="D40" s="55">
        <f t="shared" ref="D40:E40" si="0">D41+D45+D52+D55+D58+D60+D63</f>
        <v>50000</v>
      </c>
      <c r="E40" s="55">
        <f t="shared" si="0"/>
        <v>50000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50000</v>
      </c>
      <c r="D45" s="58">
        <f t="shared" ref="D45:E45" si="2">D46+D47+D48+D49+D50+D51</f>
        <v>50000</v>
      </c>
      <c r="E45" s="58">
        <f t="shared" si="2"/>
        <v>50000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50000</v>
      </c>
      <c r="D50" s="58">
        <v>50000</v>
      </c>
      <c r="E50" s="58">
        <v>50000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50000</v>
      </c>
      <c r="D71" s="59">
        <f t="shared" ref="D71:E71" si="9">D40+D64+D68+D70</f>
        <v>50000</v>
      </c>
      <c r="E71" s="59">
        <f t="shared" si="9"/>
        <v>50000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189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92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5" customHeight="1">
      <c r="A33" s="42" t="s">
        <v>281</v>
      </c>
      <c r="B33" s="111" t="s">
        <v>190</v>
      </c>
      <c r="C33" s="112"/>
      <c r="D33" s="124" t="s">
        <v>175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100000</v>
      </c>
      <c r="D40" s="55">
        <f t="shared" ref="D40:E40" si="0">D41+D45+D52+D55+D58+D60+D63</f>
        <v>198733.64</v>
      </c>
      <c r="E40" s="55">
        <f t="shared" si="0"/>
        <v>201962.11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100000</v>
      </c>
      <c r="D45" s="58">
        <f t="shared" ref="D45:E45" si="2">D46+D47+D48+D49+D50+D51</f>
        <v>198733.64</v>
      </c>
      <c r="E45" s="58">
        <f t="shared" si="2"/>
        <v>201962.11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100000</v>
      </c>
      <c r="D50" s="58">
        <v>198733.64</v>
      </c>
      <c r="E50" s="58">
        <v>201962.11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100000</v>
      </c>
      <c r="D71" s="59">
        <f t="shared" ref="D71:E71" si="9">D40+D64+D68+D70</f>
        <v>198733.64</v>
      </c>
      <c r="E71" s="59">
        <f t="shared" si="9"/>
        <v>201962.11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28"/>
  <sheetViews>
    <sheetView topLeftCell="A18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192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221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92.75" customHeight="1">
      <c r="A33" s="42" t="s">
        <v>281</v>
      </c>
      <c r="B33" s="111" t="s">
        <v>193</v>
      </c>
      <c r="C33" s="112"/>
      <c r="D33" s="124" t="s">
        <v>177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0</v>
      </c>
      <c r="D40" s="55">
        <f t="shared" ref="D40:E40" si="0">D41+D45+D52+D55+D58+D60+D63</f>
        <v>2642640.7999999998</v>
      </c>
      <c r="E40" s="55">
        <f t="shared" si="0"/>
        <v>2687565.69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2642640.7999999998</v>
      </c>
      <c r="E45" s="58">
        <f t="shared" si="2"/>
        <v>2687565.69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105004.9</v>
      </c>
      <c r="E47" s="58">
        <v>106789.98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1802391.8</v>
      </c>
      <c r="E50" s="58">
        <v>1833032.46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735244.1</v>
      </c>
      <c r="E51" s="58">
        <v>747743.25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0</v>
      </c>
      <c r="D71" s="59">
        <f t="shared" ref="D71:E71" si="9">D40+D64+D68+D70</f>
        <v>2642640.7999999998</v>
      </c>
      <c r="E71" s="59">
        <f t="shared" si="9"/>
        <v>2687565.69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195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222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4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9.5" customHeight="1">
      <c r="A33" s="42" t="s">
        <v>281</v>
      </c>
      <c r="B33" s="111" t="s">
        <v>196</v>
      </c>
      <c r="C33" s="112"/>
      <c r="D33" s="124" t="s">
        <v>274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0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86000</v>
      </c>
      <c r="D64" s="58">
        <f t="shared" ref="D64:E64" si="7">D65+D66+D67</f>
        <v>472050</v>
      </c>
      <c r="E64" s="58">
        <f t="shared" si="7"/>
        <v>480074.85</v>
      </c>
    </row>
    <row r="65" spans="1:10" ht="32.25" thickBot="1">
      <c r="A65" s="5" t="s">
        <v>25</v>
      </c>
      <c r="B65" s="17">
        <v>310</v>
      </c>
      <c r="C65" s="58">
        <v>86000</v>
      </c>
      <c r="D65" s="58">
        <v>472050</v>
      </c>
      <c r="E65" s="58">
        <v>480074.85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86000</v>
      </c>
      <c r="D71" s="59">
        <f t="shared" ref="D71:E71" si="9">D40+D64+D68+D70</f>
        <v>472050</v>
      </c>
      <c r="E71" s="59">
        <f t="shared" si="9"/>
        <v>480074.85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28"/>
  <sheetViews>
    <sheetView topLeftCell="A19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228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223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8.75" customHeight="1">
      <c r="A33" s="42" t="s">
        <v>281</v>
      </c>
      <c r="B33" s="111" t="s">
        <v>197</v>
      </c>
      <c r="C33" s="112"/>
      <c r="D33" s="124" t="s">
        <v>180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85541.86</v>
      </c>
      <c r="D40" s="55">
        <f t="shared" ref="D40:E40" si="0">D41+D45+D52+D55+D58+D60+D63</f>
        <v>262250</v>
      </c>
      <c r="E40" s="55">
        <f t="shared" si="0"/>
        <v>266708.25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85541.86</v>
      </c>
      <c r="D45" s="58">
        <f t="shared" ref="D45:E45" si="2">D46+D47+D48+D49+D50+D51</f>
        <v>262250</v>
      </c>
      <c r="E45" s="58">
        <f t="shared" si="2"/>
        <v>266708.25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11000</v>
      </c>
      <c r="D47" s="58">
        <v>11539</v>
      </c>
      <c r="E47" s="58">
        <v>11735.16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44541.86</v>
      </c>
      <c r="D50" s="58">
        <v>219241</v>
      </c>
      <c r="E50" s="58">
        <v>222968.1</v>
      </c>
    </row>
    <row r="51" spans="1:5" ht="16.5" thickBot="1">
      <c r="A51" s="5" t="s">
        <v>18</v>
      </c>
      <c r="B51" s="17">
        <v>226</v>
      </c>
      <c r="C51" s="58">
        <v>30000</v>
      </c>
      <c r="D51" s="58">
        <v>31470</v>
      </c>
      <c r="E51" s="58">
        <v>32004.99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85541.86</v>
      </c>
      <c r="D71" s="59">
        <f t="shared" ref="D71:E71" si="9">D40+D64+D68+D70</f>
        <v>262250</v>
      </c>
      <c r="E71" s="59">
        <f t="shared" si="9"/>
        <v>266708.25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198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224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8.75" customHeight="1">
      <c r="A33" s="42" t="s">
        <v>281</v>
      </c>
      <c r="B33" s="111" t="s">
        <v>199</v>
      </c>
      <c r="C33" s="112"/>
      <c r="D33" s="124" t="s">
        <v>182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14900</v>
      </c>
      <c r="D40" s="55">
        <f t="shared" ref="D40:E40" si="0">D41+D45+D52+D55+D58+D60+D63</f>
        <v>262250</v>
      </c>
      <c r="E40" s="55">
        <f t="shared" si="0"/>
        <v>266708.25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14900</v>
      </c>
      <c r="D45" s="58">
        <f t="shared" ref="D45:E45" si="2">D46+D47+D48+D49+D50+D51</f>
        <v>262250</v>
      </c>
      <c r="E45" s="58">
        <f t="shared" si="2"/>
        <v>266708.25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1000</v>
      </c>
      <c r="D47" s="58">
        <v>22029</v>
      </c>
      <c r="E47" s="58">
        <v>22403.49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10000</v>
      </c>
      <c r="D50" s="58">
        <v>157350</v>
      </c>
      <c r="E50" s="58">
        <v>160024.95000000001</v>
      </c>
    </row>
    <row r="51" spans="1:5" ht="16.5" thickBot="1">
      <c r="A51" s="5" t="s">
        <v>18</v>
      </c>
      <c r="B51" s="17">
        <v>226</v>
      </c>
      <c r="C51" s="58">
        <v>3900</v>
      </c>
      <c r="D51" s="58">
        <v>82871</v>
      </c>
      <c r="E51" s="58">
        <v>84279.81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14900</v>
      </c>
      <c r="D71" s="59">
        <f t="shared" ref="D71:E71" si="9">D40+D64+D68+D70</f>
        <v>262250</v>
      </c>
      <c r="E71" s="59">
        <f t="shared" si="9"/>
        <v>266708.25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28"/>
  <sheetViews>
    <sheetView topLeftCell="A15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200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225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82.25" customHeight="1">
      <c r="A33" s="42" t="s">
        <v>281</v>
      </c>
      <c r="B33" s="111" t="s">
        <v>201</v>
      </c>
      <c r="C33" s="112"/>
      <c r="D33" s="124" t="s">
        <v>184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250000</v>
      </c>
      <c r="D40" s="55">
        <f t="shared" ref="D40:E40" si="0">D41+D45+D52+D55+D58+D60+D63</f>
        <v>104900</v>
      </c>
      <c r="E40" s="55">
        <f t="shared" si="0"/>
        <v>106683.29999999999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250000</v>
      </c>
      <c r="D45" s="58">
        <f t="shared" ref="D45:E45" si="2">D46+D47+D48+D49+D50+D51</f>
        <v>104900</v>
      </c>
      <c r="E45" s="58">
        <f t="shared" si="2"/>
        <v>106683.29999999999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31000</v>
      </c>
      <c r="D47" s="58">
        <v>22029</v>
      </c>
      <c r="E47" s="58">
        <v>22403.49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165000</v>
      </c>
      <c r="D50" s="58">
        <v>47205</v>
      </c>
      <c r="E50" s="58">
        <v>48007.49</v>
      </c>
    </row>
    <row r="51" spans="1:5" ht="16.5" thickBot="1">
      <c r="A51" s="5" t="s">
        <v>18</v>
      </c>
      <c r="B51" s="17">
        <v>226</v>
      </c>
      <c r="C51" s="58">
        <v>54000</v>
      </c>
      <c r="D51" s="58">
        <v>35666</v>
      </c>
      <c r="E51" s="58">
        <v>36272.32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250000</v>
      </c>
      <c r="D71" s="59">
        <f t="shared" ref="D71:E71" si="9">D40+D64+D68+D70</f>
        <v>104900</v>
      </c>
      <c r="E71" s="59">
        <f t="shared" si="9"/>
        <v>106683.29999999999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238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226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65" customHeight="1">
      <c r="A33" s="42" t="s">
        <v>281</v>
      </c>
      <c r="B33" s="111" t="s">
        <v>203</v>
      </c>
      <c r="C33" s="112"/>
      <c r="D33" s="124" t="s">
        <v>186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39600</v>
      </c>
      <c r="D40" s="55">
        <f t="shared" ref="D40:E40" si="0">D41+D45+D52+D55+D58+D60+D63</f>
        <v>31050.400000000001</v>
      </c>
      <c r="E40" s="55">
        <f t="shared" si="0"/>
        <v>31578.26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39600</v>
      </c>
      <c r="D45" s="58">
        <f t="shared" ref="D45:E45" si="2">D46+D47+D48+D49+D50+D51</f>
        <v>31050.400000000001</v>
      </c>
      <c r="E45" s="58">
        <f t="shared" si="2"/>
        <v>31578.26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10000</v>
      </c>
      <c r="D47" s="58">
        <v>10490</v>
      </c>
      <c r="E47" s="58">
        <v>10668.33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8000</v>
      </c>
      <c r="D50" s="58">
        <v>8392</v>
      </c>
      <c r="E50" s="58">
        <v>8534.66</v>
      </c>
    </row>
    <row r="51" spans="1:5" ht="16.5" thickBot="1">
      <c r="A51" s="5" t="s">
        <v>18</v>
      </c>
      <c r="B51" s="17">
        <v>226</v>
      </c>
      <c r="C51" s="58">
        <v>21600</v>
      </c>
      <c r="D51" s="58">
        <v>12168.4</v>
      </c>
      <c r="E51" s="58">
        <v>12375.27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39600</v>
      </c>
      <c r="D71" s="59">
        <f t="shared" ref="D71:E71" si="9">D40+D64+D68+D70</f>
        <v>31050.400000000001</v>
      </c>
      <c r="E71" s="59">
        <f t="shared" si="9"/>
        <v>31578.26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28"/>
  <sheetViews>
    <sheetView topLeftCell="A22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205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227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80.75" customHeight="1">
      <c r="A33" s="42" t="s">
        <v>281</v>
      </c>
      <c r="B33" s="111" t="s">
        <v>207</v>
      </c>
      <c r="C33" s="112"/>
      <c r="D33" s="124" t="s">
        <v>188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330016</v>
      </c>
      <c r="D40" s="55">
        <f t="shared" ref="D40:E40" si="0">D41+D45+D52+D55+D58+D60+D63</f>
        <v>1080470</v>
      </c>
      <c r="E40" s="55">
        <f t="shared" si="0"/>
        <v>1098837.99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330016</v>
      </c>
      <c r="D45" s="58">
        <f t="shared" ref="D45:E45" si="2">D46+D47+D48+D49+D50+D51</f>
        <v>1080470</v>
      </c>
      <c r="E45" s="58">
        <f t="shared" si="2"/>
        <v>1098837.99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25000</v>
      </c>
      <c r="D47" s="58">
        <v>26225</v>
      </c>
      <c r="E47" s="58">
        <v>26670.83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305016</v>
      </c>
      <c r="D50" s="58">
        <v>1054245</v>
      </c>
      <c r="E50" s="58">
        <v>1072167.1599999999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330016</v>
      </c>
      <c r="D71" s="59">
        <f t="shared" ref="D71:E71" si="9">D40+D64+D68+D70</f>
        <v>1080470</v>
      </c>
      <c r="E71" s="59">
        <f t="shared" si="9"/>
        <v>1098837.99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8"/>
  <sheetViews>
    <sheetView topLeftCell="A4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3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31" t="s">
        <v>64</v>
      </c>
      <c r="B21" s="33" t="s">
        <v>65</v>
      </c>
      <c r="C21" s="34"/>
      <c r="D21" s="32"/>
      <c r="E21" s="30"/>
    </row>
    <row r="22" spans="1:5" ht="15.75">
      <c r="A22" s="35" t="s">
        <v>67</v>
      </c>
      <c r="B22" s="43" t="s">
        <v>81</v>
      </c>
      <c r="C22" s="36"/>
      <c r="D22" s="32"/>
      <c r="E22" s="30"/>
    </row>
    <row r="23" spans="1:5" ht="15.75">
      <c r="A23" s="35" t="s">
        <v>68</v>
      </c>
      <c r="B23" s="105">
        <v>9990084000</v>
      </c>
      <c r="C23" s="105"/>
      <c r="D23" s="32"/>
      <c r="E23" s="30"/>
    </row>
    <row r="24" spans="1:5" ht="15.75">
      <c r="A24" s="35" t="s">
        <v>69</v>
      </c>
      <c r="B24" s="122">
        <v>500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1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4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5" customHeight="1">
      <c r="A33" s="42" t="s">
        <v>281</v>
      </c>
      <c r="B33" s="111" t="s">
        <v>144</v>
      </c>
      <c r="C33" s="112"/>
      <c r="D33" s="124" t="s">
        <v>141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75000</v>
      </c>
      <c r="D40" s="55">
        <f t="shared" ref="D40:E40" si="0">D41+D45+D52+D55+D58+D60+D63</f>
        <v>78675</v>
      </c>
      <c r="E40" s="55">
        <f t="shared" si="0"/>
        <v>80012.479999999996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75000</v>
      </c>
      <c r="D58" s="58">
        <f t="shared" ref="D58:E58" si="5">D59</f>
        <v>78675</v>
      </c>
      <c r="E58" s="58">
        <f t="shared" si="5"/>
        <v>80012.479999999996</v>
      </c>
    </row>
    <row r="59" spans="1:5" ht="63.75" thickBot="1">
      <c r="A59" s="7" t="s">
        <v>35</v>
      </c>
      <c r="B59" s="18">
        <v>251</v>
      </c>
      <c r="C59" s="58">
        <v>75000</v>
      </c>
      <c r="D59" s="58">
        <v>78675</v>
      </c>
      <c r="E59" s="58">
        <v>80012.479999999996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75000</v>
      </c>
      <c r="D71" s="59">
        <f t="shared" ref="D71:E71" si="9">D40+D64+D68+D70</f>
        <v>78675</v>
      </c>
      <c r="E71" s="59">
        <f t="shared" si="9"/>
        <v>80012.479999999996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3" sqref="C53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230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229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80.75" customHeight="1">
      <c r="A33" s="42" t="s">
        <v>281</v>
      </c>
      <c r="B33" s="111" t="s">
        <v>231</v>
      </c>
      <c r="C33" s="112"/>
      <c r="D33" s="124" t="s">
        <v>191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599700</v>
      </c>
      <c r="D40" s="55">
        <f t="shared" ref="D40:E40" si="0">D41+D45+D52+D55+D58+D60+D63</f>
        <v>839200</v>
      </c>
      <c r="E40" s="55">
        <f t="shared" si="0"/>
        <v>853466.39999999991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599700</v>
      </c>
      <c r="D45" s="58">
        <f t="shared" ref="D45:E45" si="2">D46+D47+D48+D49+D50+D51</f>
        <v>839200</v>
      </c>
      <c r="E45" s="58">
        <f t="shared" si="2"/>
        <v>853466.39999999991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21700</v>
      </c>
      <c r="D47" s="58">
        <v>26225</v>
      </c>
      <c r="E47" s="58">
        <v>26670.83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479374.56</v>
      </c>
      <c r="D50" s="58">
        <v>609469</v>
      </c>
      <c r="E50" s="58">
        <v>619829.97</v>
      </c>
    </row>
    <row r="51" spans="1:5" ht="16.5" thickBot="1">
      <c r="A51" s="5" t="s">
        <v>18</v>
      </c>
      <c r="B51" s="17">
        <v>226</v>
      </c>
      <c r="C51" s="58">
        <v>98625.44</v>
      </c>
      <c r="D51" s="58">
        <v>203506</v>
      </c>
      <c r="E51" s="58">
        <v>206965.6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599700</v>
      </c>
      <c r="D71" s="59">
        <f t="shared" ref="D71:E71" si="9">D40+D64+D68+D70</f>
        <v>839200</v>
      </c>
      <c r="E71" s="59">
        <f t="shared" si="9"/>
        <v>853466.39999999991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2" sqref="C52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249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92</v>
      </c>
      <c r="C21" s="50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>
        <v>1530500220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70.25" customHeight="1">
      <c r="A33" s="42" t="s">
        <v>281</v>
      </c>
      <c r="B33" s="111" t="s">
        <v>232</v>
      </c>
      <c r="C33" s="112"/>
      <c r="D33" s="124" t="s">
        <v>194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1129170.76</v>
      </c>
      <c r="D40" s="55">
        <f t="shared" ref="D40:E40" si="0">D41+D45+D52+D55+D58+D60+D63</f>
        <v>839182</v>
      </c>
      <c r="E40" s="55">
        <f t="shared" si="0"/>
        <v>853466.4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1129170.76</v>
      </c>
      <c r="D45" s="58">
        <f t="shared" ref="D45:E45" si="2">D46+D47+D48+D49+D50+D51</f>
        <v>839182</v>
      </c>
      <c r="E45" s="58">
        <f t="shared" si="2"/>
        <v>853466.4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72292.5</v>
      </c>
      <c r="D47" s="58">
        <v>26225</v>
      </c>
      <c r="E47" s="58">
        <v>26670.83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829878.26</v>
      </c>
      <c r="D50" s="58">
        <v>663579.4</v>
      </c>
      <c r="E50" s="58">
        <v>674878.56</v>
      </c>
    </row>
    <row r="51" spans="1:5" ht="16.5" thickBot="1">
      <c r="A51" s="5" t="s">
        <v>18</v>
      </c>
      <c r="B51" s="17">
        <v>226</v>
      </c>
      <c r="C51" s="58">
        <v>227000</v>
      </c>
      <c r="D51" s="58">
        <v>149377.60000000001</v>
      </c>
      <c r="E51" s="58">
        <v>151917.01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1129170.76</v>
      </c>
      <c r="D71" s="59">
        <f t="shared" ref="D71:E71" si="9">D40+D64+D68+D70</f>
        <v>839182</v>
      </c>
      <c r="E71" s="59">
        <f t="shared" si="9"/>
        <v>853466.4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28"/>
  <sheetViews>
    <sheetView topLeftCell="A21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233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96</v>
      </c>
      <c r="C21" s="45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8" customHeight="1">
      <c r="A23" s="35" t="s">
        <v>68</v>
      </c>
      <c r="B23" s="128" t="s">
        <v>251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244.5" customHeight="1">
      <c r="A33" s="42" t="s">
        <v>281</v>
      </c>
      <c r="B33" s="111" t="s">
        <v>234</v>
      </c>
      <c r="C33" s="112"/>
      <c r="D33" s="124" t="s">
        <v>250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147117</v>
      </c>
      <c r="D40" s="55">
        <f t="shared" ref="D40:E40" si="0">D41+D45+D52+D55+D58+D60+D63</f>
        <v>3336310</v>
      </c>
      <c r="E40" s="55">
        <f t="shared" si="0"/>
        <v>3860820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147117</v>
      </c>
      <c r="D55" s="58">
        <f t="shared" ref="D55:E55" si="4">D56+D57</f>
        <v>3336310</v>
      </c>
      <c r="E55" s="58">
        <f t="shared" si="4"/>
        <v>3860820</v>
      </c>
    </row>
    <row r="56" spans="1:5" ht="67.5" customHeight="1" thickBot="1">
      <c r="A56" s="6" t="s">
        <v>33</v>
      </c>
      <c r="B56" s="19">
        <v>241</v>
      </c>
      <c r="C56" s="58">
        <v>147117</v>
      </c>
      <c r="D56" s="58">
        <v>3336310</v>
      </c>
      <c r="E56" s="58">
        <v>3860820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147117</v>
      </c>
      <c r="D71" s="59">
        <f t="shared" ref="D71:E71" si="9">D40+D64+D68+D70</f>
        <v>3336310</v>
      </c>
      <c r="E71" s="59">
        <f t="shared" si="9"/>
        <v>3860820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239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96</v>
      </c>
      <c r="C21" s="68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8.75" customHeight="1">
      <c r="A23" s="35" t="s">
        <v>68</v>
      </c>
      <c r="B23" s="128" t="s">
        <v>252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8" customHeight="1">
      <c r="A33" s="42" t="s">
        <v>281</v>
      </c>
      <c r="B33" s="111" t="s">
        <v>240</v>
      </c>
      <c r="C33" s="112"/>
      <c r="D33" s="124" t="s">
        <v>254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7743.01</v>
      </c>
      <c r="D40" s="55">
        <f t="shared" ref="D40:E40" si="0">D41+D45+D52+D55+D58+D60+D63</f>
        <v>175611.05</v>
      </c>
      <c r="E40" s="55">
        <f t="shared" si="0"/>
        <v>203201.05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7743.01</v>
      </c>
      <c r="D55" s="58">
        <f t="shared" ref="D55:E55" si="4">D56+D57</f>
        <v>175611.05</v>
      </c>
      <c r="E55" s="58">
        <f t="shared" si="4"/>
        <v>203201.05</v>
      </c>
    </row>
    <row r="56" spans="1:5" ht="67.5" customHeight="1" thickBot="1">
      <c r="A56" s="6" t="s">
        <v>33</v>
      </c>
      <c r="B56" s="19">
        <v>241</v>
      </c>
      <c r="C56" s="58">
        <v>7743.01</v>
      </c>
      <c r="D56" s="58">
        <v>175611.05</v>
      </c>
      <c r="E56" s="58">
        <v>203201.05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7743.01</v>
      </c>
      <c r="D71" s="59">
        <f t="shared" ref="D71:E71" si="9">D40+D64+D68+D70</f>
        <v>175611.05</v>
      </c>
      <c r="E71" s="59">
        <f t="shared" si="9"/>
        <v>203201.05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241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9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9" t="s">
        <v>64</v>
      </c>
      <c r="B21" s="33" t="s">
        <v>96</v>
      </c>
      <c r="C21" s="68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7.100000000000001" customHeight="1">
      <c r="A23" s="35" t="s">
        <v>68</v>
      </c>
      <c r="B23" s="128" t="s">
        <v>253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0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93.75" customHeight="1">
      <c r="A33" s="42" t="s">
        <v>281</v>
      </c>
      <c r="B33" s="111" t="s">
        <v>242</v>
      </c>
      <c r="C33" s="112"/>
      <c r="D33" s="124" t="s">
        <v>255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12896539.300000001</v>
      </c>
      <c r="D40" s="55">
        <f t="shared" ref="D40:E40" si="0">D41+D45+D52+D55+D58+D60+D63</f>
        <v>12863379.060000001</v>
      </c>
      <c r="E40" s="55">
        <f t="shared" si="0"/>
        <v>12882056.51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12896539.300000001</v>
      </c>
      <c r="D55" s="58">
        <f t="shared" ref="D55:E55" si="4">D56+D57</f>
        <v>12863379.060000001</v>
      </c>
      <c r="E55" s="58">
        <f t="shared" si="4"/>
        <v>12882056.51</v>
      </c>
    </row>
    <row r="56" spans="1:5" ht="67.5" customHeight="1" thickBot="1">
      <c r="A56" s="6" t="s">
        <v>33</v>
      </c>
      <c r="B56" s="19">
        <v>241</v>
      </c>
      <c r="C56" s="58">
        <v>12896539.300000001</v>
      </c>
      <c r="D56" s="58">
        <v>12863379.060000001</v>
      </c>
      <c r="E56" s="58">
        <v>12882056.51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12896539.300000001</v>
      </c>
      <c r="D71" s="59">
        <f t="shared" ref="D71:E71" si="9">D40+D64+D68+D70</f>
        <v>12863379.060000001</v>
      </c>
      <c r="E71" s="59">
        <f t="shared" si="9"/>
        <v>12882056.51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8"/>
  <sheetViews>
    <sheetView topLeftCell="A15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243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7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71" t="s">
        <v>64</v>
      </c>
      <c r="B21" s="33" t="s">
        <v>96</v>
      </c>
      <c r="C21" s="72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8" customHeight="1">
      <c r="A23" s="35" t="s">
        <v>68</v>
      </c>
      <c r="B23" s="128" t="s">
        <v>257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3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244.5" customHeight="1">
      <c r="A33" s="42" t="s">
        <v>281</v>
      </c>
      <c r="B33" s="111" t="s">
        <v>244</v>
      </c>
      <c r="C33" s="112"/>
      <c r="D33" s="124" t="s">
        <v>256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18183</v>
      </c>
      <c r="D40" s="55">
        <f t="shared" ref="D40:E40" si="0">D41+D45+D52+D55+D58+D60+D63</f>
        <v>412390</v>
      </c>
      <c r="E40" s="55">
        <f t="shared" si="0"/>
        <v>477180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18183</v>
      </c>
      <c r="D55" s="58">
        <f t="shared" ref="D55:E55" si="4">D56+D57</f>
        <v>412390</v>
      </c>
      <c r="E55" s="58">
        <f t="shared" si="4"/>
        <v>477180</v>
      </c>
    </row>
    <row r="56" spans="1:5" ht="67.5" customHeight="1" thickBot="1">
      <c r="A56" s="6" t="s">
        <v>33</v>
      </c>
      <c r="B56" s="19">
        <v>241</v>
      </c>
      <c r="C56" s="58">
        <v>18183</v>
      </c>
      <c r="D56" s="58">
        <v>412390</v>
      </c>
      <c r="E56" s="58">
        <v>477180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18183</v>
      </c>
      <c r="D71" s="59">
        <f t="shared" ref="D71:E71" si="9">D40+D64+D68+D70</f>
        <v>412390</v>
      </c>
      <c r="E71" s="59">
        <f t="shared" si="9"/>
        <v>477180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28"/>
  <sheetViews>
    <sheetView topLeftCell="A7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275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7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71" t="s">
        <v>64</v>
      </c>
      <c r="B21" s="33" t="s">
        <v>96</v>
      </c>
      <c r="C21" s="72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8.75" customHeight="1">
      <c r="A23" s="35" t="s">
        <v>68</v>
      </c>
      <c r="B23" s="128" t="s">
        <v>258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73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8" customHeight="1">
      <c r="A33" s="42" t="s">
        <v>281</v>
      </c>
      <c r="B33" s="111" t="s">
        <v>262</v>
      </c>
      <c r="C33" s="112"/>
      <c r="D33" s="124" t="s">
        <v>259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957.01</v>
      </c>
      <c r="D40" s="55">
        <f t="shared" ref="D40:E40" si="0">D41+D45+D52+D55+D58+D60+D63</f>
        <v>21704.74</v>
      </c>
      <c r="E40" s="55">
        <f t="shared" si="0"/>
        <v>25114.74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957.01</v>
      </c>
      <c r="D55" s="58">
        <f t="shared" ref="D55:E55" si="4">D56+D57</f>
        <v>21704.74</v>
      </c>
      <c r="E55" s="58">
        <f t="shared" si="4"/>
        <v>25114.74</v>
      </c>
    </row>
    <row r="56" spans="1:5" ht="67.5" customHeight="1" thickBot="1">
      <c r="A56" s="6" t="s">
        <v>33</v>
      </c>
      <c r="B56" s="19">
        <v>241</v>
      </c>
      <c r="C56" s="58">
        <v>957.01</v>
      </c>
      <c r="D56" s="58">
        <v>21704.74</v>
      </c>
      <c r="E56" s="58">
        <v>25114.74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957.01</v>
      </c>
      <c r="D71" s="59">
        <f t="shared" ref="D71:E71" si="9">D40+D64+D68+D70</f>
        <v>21704.74</v>
      </c>
      <c r="E71" s="59">
        <f t="shared" si="9"/>
        <v>25114.74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28"/>
  <sheetViews>
    <sheetView topLeftCell="A19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276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96</v>
      </c>
      <c r="C21" s="45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7.25" customHeight="1">
      <c r="A23" s="35" t="s">
        <v>68</v>
      </c>
      <c r="B23" s="128" t="s">
        <v>261</v>
      </c>
      <c r="C23" s="128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33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94.5" customHeight="1">
      <c r="A33" s="42" t="s">
        <v>281</v>
      </c>
      <c r="B33" s="111" t="s">
        <v>263</v>
      </c>
      <c r="C33" s="112"/>
      <c r="D33" s="124" t="s">
        <v>260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685275.27</v>
      </c>
      <c r="D40" s="55">
        <f t="shared" ref="D40:E40" si="0">D41+D45+D52+D55+D58+D60+D63</f>
        <v>906661.63</v>
      </c>
      <c r="E40" s="55">
        <f t="shared" si="0"/>
        <v>853808.67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685275.27</v>
      </c>
      <c r="D55" s="58">
        <f t="shared" ref="D55:E55" si="4">D56+D57</f>
        <v>906661.63</v>
      </c>
      <c r="E55" s="58">
        <f t="shared" si="4"/>
        <v>853808.67</v>
      </c>
    </row>
    <row r="56" spans="1:5" ht="67.5" customHeight="1" thickBot="1">
      <c r="A56" s="6" t="s">
        <v>33</v>
      </c>
      <c r="B56" s="19">
        <v>241</v>
      </c>
      <c r="C56" s="58">
        <v>685275.27</v>
      </c>
      <c r="D56" s="58">
        <v>906661.63</v>
      </c>
      <c r="E56" s="58">
        <v>853808.67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685275.27</v>
      </c>
      <c r="D71" s="59">
        <f t="shared" ref="D71:E71" si="9">D40+D64+D68+D70</f>
        <v>906661.63</v>
      </c>
      <c r="E71" s="59">
        <f t="shared" si="9"/>
        <v>853808.67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28"/>
  <sheetViews>
    <sheetView topLeftCell="A4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265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98</v>
      </c>
      <c r="C21" s="45"/>
      <c r="D21" s="32"/>
      <c r="E21" s="30"/>
    </row>
    <row r="22" spans="1:5" ht="15.75">
      <c r="A22" s="35" t="s">
        <v>67</v>
      </c>
      <c r="B22" s="48" t="s">
        <v>93</v>
      </c>
      <c r="C22" s="36"/>
      <c r="D22" s="32"/>
      <c r="E22" s="30"/>
    </row>
    <row r="23" spans="1:5" ht="15.75">
      <c r="A23" s="35" t="s">
        <v>68</v>
      </c>
      <c r="B23" s="105">
        <v>9990028000</v>
      </c>
      <c r="C23" s="105"/>
      <c r="D23" s="32"/>
      <c r="E23" s="30"/>
    </row>
    <row r="24" spans="1:5" ht="15.75">
      <c r="A24" s="35" t="s">
        <v>69</v>
      </c>
      <c r="B24" s="122">
        <v>300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21.75" customHeight="1">
      <c r="A33" s="42" t="s">
        <v>281</v>
      </c>
      <c r="B33" s="111" t="s">
        <v>264</v>
      </c>
      <c r="C33" s="112"/>
      <c r="D33" s="124" t="s">
        <v>97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61960.28</v>
      </c>
      <c r="D40" s="55">
        <f t="shared" ref="D40:E40" si="0">D41+D45+D52+D55+D58+D60+D63</f>
        <v>64996.33</v>
      </c>
      <c r="E40" s="55">
        <f t="shared" si="0"/>
        <v>66101.27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61960.28</v>
      </c>
      <c r="D60" s="58">
        <f t="shared" ref="D60:E60" si="6">D61+D62</f>
        <v>64996.33</v>
      </c>
      <c r="E60" s="58">
        <f t="shared" si="6"/>
        <v>66101.27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61960.28</v>
      </c>
      <c r="D62" s="58">
        <v>64996.33</v>
      </c>
      <c r="E62" s="58">
        <v>66101.27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61960.28</v>
      </c>
      <c r="D71" s="59">
        <f t="shared" ref="D71:E71" si="9">D40+D64+D68+D70</f>
        <v>64996.33</v>
      </c>
      <c r="E71" s="59">
        <f t="shared" si="9"/>
        <v>66101.27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267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98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 t="s">
        <v>202</v>
      </c>
      <c r="C23" s="105"/>
      <c r="D23" s="32"/>
      <c r="E23" s="30"/>
    </row>
    <row r="24" spans="1:5" ht="15.75">
      <c r="A24" s="35" t="s">
        <v>69</v>
      </c>
      <c r="B24" s="122">
        <v>300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70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78" customHeight="1">
      <c r="A33" s="42" t="s">
        <v>281</v>
      </c>
      <c r="B33" s="111" t="s">
        <v>266</v>
      </c>
      <c r="C33" s="112"/>
      <c r="D33" s="124" t="s">
        <v>99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4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444300</v>
      </c>
      <c r="D40" s="55">
        <f t="shared" ref="D40:E40" si="0">D41+D45+D52+D55+D58+D60+D63</f>
        <v>104000</v>
      </c>
      <c r="E40" s="55">
        <f t="shared" si="0"/>
        <v>104000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0</v>
      </c>
      <c r="D55" s="58">
        <f t="shared" ref="D55:E55" si="4">D56+D57</f>
        <v>0</v>
      </c>
      <c r="E55" s="58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444300</v>
      </c>
      <c r="D60" s="58">
        <f t="shared" ref="D60:E60" si="6">D61+D62</f>
        <v>104000</v>
      </c>
      <c r="E60" s="58">
        <f t="shared" si="6"/>
        <v>104000</v>
      </c>
    </row>
    <row r="61" spans="1:5" ht="32.25" thickBot="1">
      <c r="A61" s="7" t="s">
        <v>36</v>
      </c>
      <c r="B61" s="18">
        <v>262</v>
      </c>
      <c r="C61" s="56">
        <v>444300</v>
      </c>
      <c r="D61" s="56">
        <v>104000</v>
      </c>
      <c r="E61" s="56">
        <v>104000</v>
      </c>
    </row>
    <row r="62" spans="1:5" ht="79.5" thickBot="1">
      <c r="A62" s="7" t="s">
        <v>37</v>
      </c>
      <c r="B62" s="18">
        <v>263</v>
      </c>
      <c r="C62" s="56">
        <v>0</v>
      </c>
      <c r="D62" s="56">
        <v>0</v>
      </c>
      <c r="E62" s="56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444300</v>
      </c>
      <c r="D71" s="59">
        <f t="shared" ref="D71:E71" si="9">D40+D64+D68+D70</f>
        <v>104000</v>
      </c>
      <c r="E71" s="59">
        <f t="shared" si="9"/>
        <v>104000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134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65</v>
      </c>
      <c r="C21" s="45"/>
      <c r="D21" s="32"/>
      <c r="E21" s="30"/>
    </row>
    <row r="22" spans="1:5" ht="15.75">
      <c r="A22" s="35" t="s">
        <v>67</v>
      </c>
      <c r="B22" s="48" t="s">
        <v>82</v>
      </c>
      <c r="C22" s="36"/>
      <c r="D22" s="32"/>
      <c r="E22" s="30"/>
    </row>
    <row r="23" spans="1:5" ht="15.75">
      <c r="A23" s="35" t="s">
        <v>68</v>
      </c>
      <c r="B23" s="105">
        <v>9990005000</v>
      </c>
      <c r="C23" s="105"/>
      <c r="D23" s="32"/>
      <c r="E23" s="30"/>
    </row>
    <row r="24" spans="1:5" ht="15.75">
      <c r="A24" s="35" t="s">
        <v>69</v>
      </c>
      <c r="B24" s="122">
        <v>800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3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3" customHeight="1">
      <c r="A33" s="42" t="s">
        <v>281</v>
      </c>
      <c r="B33" s="111" t="s">
        <v>145</v>
      </c>
      <c r="C33" s="112"/>
      <c r="D33" s="124" t="s">
        <v>83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100000</v>
      </c>
      <c r="D40" s="55">
        <f t="shared" ref="D40:E40" si="0">D41+D45+D52+D55+D58+D60+D63</f>
        <v>100000</v>
      </c>
      <c r="E40" s="55">
        <f t="shared" si="0"/>
        <v>100000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100000</v>
      </c>
      <c r="D63" s="58">
        <v>100000</v>
      </c>
      <c r="E63" s="58">
        <v>100000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100000</v>
      </c>
      <c r="D71" s="59">
        <f t="shared" ref="D71:E71" si="9">D40+D64+D68+D70</f>
        <v>100000</v>
      </c>
      <c r="E71" s="59">
        <f t="shared" si="9"/>
        <v>100000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428"/>
  <sheetViews>
    <sheetView topLeftCell="A16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269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101</v>
      </c>
      <c r="C21" s="45"/>
      <c r="D21" s="32"/>
      <c r="E21" s="30"/>
    </row>
    <row r="22" spans="1:5" ht="15.75">
      <c r="A22" s="35" t="s">
        <v>67</v>
      </c>
      <c r="B22" s="48" t="s">
        <v>95</v>
      </c>
      <c r="C22" s="36"/>
      <c r="D22" s="32"/>
      <c r="E22" s="30"/>
    </row>
    <row r="23" spans="1:5" ht="15.75">
      <c r="A23" s="35" t="s">
        <v>68</v>
      </c>
      <c r="B23" s="105" t="s">
        <v>204</v>
      </c>
      <c r="C23" s="105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7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9.75" customHeight="1">
      <c r="A33" s="42" t="s">
        <v>281</v>
      </c>
      <c r="B33" s="111" t="s">
        <v>268</v>
      </c>
      <c r="C33" s="112"/>
      <c r="D33" s="124" t="s">
        <v>100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5889561.1100000003</v>
      </c>
      <c r="D40" s="55">
        <f t="shared" ref="D40:E40" si="0">D41+D45+D52+D55+D58+D60+D63</f>
        <v>5935621.8200000003</v>
      </c>
      <c r="E40" s="55">
        <f t="shared" si="0"/>
        <v>6036527.3899999997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5889561.1100000003</v>
      </c>
      <c r="D55" s="58">
        <f t="shared" ref="D55:E55" si="4">D56+D57</f>
        <v>5935621.8200000003</v>
      </c>
      <c r="E55" s="58">
        <f t="shared" si="4"/>
        <v>6036527.3899999997</v>
      </c>
    </row>
    <row r="56" spans="1:5" ht="67.5" customHeight="1" thickBot="1">
      <c r="A56" s="6" t="s">
        <v>33</v>
      </c>
      <c r="B56" s="19">
        <v>241</v>
      </c>
      <c r="C56" s="58">
        <v>5889561.1100000003</v>
      </c>
      <c r="D56" s="58">
        <v>5935621.8200000003</v>
      </c>
      <c r="E56" s="58">
        <v>6036527.3899999997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6">
        <v>0</v>
      </c>
      <c r="D62" s="56">
        <v>0</v>
      </c>
      <c r="E62" s="56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5889561.1100000003</v>
      </c>
      <c r="D71" s="59">
        <f t="shared" ref="D71:E71" si="9">D40+D64+D68+D70</f>
        <v>5935621.8200000003</v>
      </c>
      <c r="E71" s="59">
        <f t="shared" si="9"/>
        <v>6036527.3899999997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428"/>
  <sheetViews>
    <sheetView topLeftCell="A10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270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3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31" t="s">
        <v>64</v>
      </c>
      <c r="B21" s="33" t="s">
        <v>103</v>
      </c>
      <c r="C21" s="34"/>
      <c r="D21" s="32"/>
      <c r="E21" s="30"/>
    </row>
    <row r="22" spans="1:5" ht="15.75">
      <c r="A22" s="35" t="s">
        <v>67</v>
      </c>
      <c r="B22" s="48" t="s">
        <v>95</v>
      </c>
      <c r="C22" s="36"/>
      <c r="D22" s="32"/>
      <c r="E22" s="30"/>
    </row>
    <row r="23" spans="1:5" ht="15.75">
      <c r="A23" s="35" t="s">
        <v>68</v>
      </c>
      <c r="B23" s="105" t="s">
        <v>206</v>
      </c>
      <c r="C23" s="105"/>
      <c r="D23" s="32"/>
      <c r="E23" s="30"/>
    </row>
    <row r="24" spans="1:5" ht="15.75">
      <c r="A24" s="35" t="s">
        <v>69</v>
      </c>
      <c r="B24" s="122">
        <v>600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1" t="s">
        <v>79</v>
      </c>
      <c r="B28" s="33" t="s">
        <v>161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9.75" customHeight="1">
      <c r="A33" s="42" t="s">
        <v>281</v>
      </c>
      <c r="B33" s="111" t="s">
        <v>271</v>
      </c>
      <c r="C33" s="112"/>
      <c r="D33" s="124" t="s">
        <v>102</v>
      </c>
      <c r="E33" s="124"/>
    </row>
    <row r="34" spans="1:5" ht="15.75" thickBot="1">
      <c r="A34" s="27"/>
      <c r="B34" s="28"/>
      <c r="C34" s="27"/>
      <c r="D34" s="27"/>
      <c r="E34" s="27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1076170.6399999999</v>
      </c>
      <c r="D40" s="55">
        <f t="shared" ref="D40:E40" si="0">D41+D45+D52+D55+D58+D60+D63</f>
        <v>1353370</v>
      </c>
      <c r="E40" s="55">
        <f t="shared" si="0"/>
        <v>1386398.55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8">
        <f>C56+C57</f>
        <v>1076170.6399999999</v>
      </c>
      <c r="D55" s="58">
        <f t="shared" ref="D55:E55" si="4">D56+D57</f>
        <v>1353370</v>
      </c>
      <c r="E55" s="58">
        <f t="shared" si="4"/>
        <v>1386398.55</v>
      </c>
    </row>
    <row r="56" spans="1:5" ht="67.5" customHeight="1" thickBot="1">
      <c r="A56" s="6" t="s">
        <v>33</v>
      </c>
      <c r="B56" s="19">
        <v>241</v>
      </c>
      <c r="C56" s="58">
        <v>1076170.6399999999</v>
      </c>
      <c r="D56" s="58">
        <v>1353370</v>
      </c>
      <c r="E56" s="58">
        <v>1386398.55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6">
        <v>0</v>
      </c>
      <c r="D62" s="56">
        <v>0</v>
      </c>
      <c r="E62" s="56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1076170.6399999999</v>
      </c>
      <c r="D71" s="59">
        <f t="shared" ref="D71:E71" si="9">D40+D64+D68+D70</f>
        <v>1353370</v>
      </c>
      <c r="E71" s="59">
        <f t="shared" si="9"/>
        <v>1386398.55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B23:C23"/>
    <mergeCell ref="B33:C33"/>
    <mergeCell ref="D33:E33"/>
    <mergeCell ref="B24:C24"/>
    <mergeCell ref="B25:C25"/>
    <mergeCell ref="A16:E16"/>
    <mergeCell ref="A18:C18"/>
    <mergeCell ref="A20:C20"/>
    <mergeCell ref="A11:E11"/>
    <mergeCell ref="A12:E12"/>
    <mergeCell ref="A13:E13"/>
    <mergeCell ref="A14:E14"/>
    <mergeCell ref="A15:E15"/>
    <mergeCell ref="A73:E73"/>
    <mergeCell ref="A74:E74"/>
    <mergeCell ref="A29:B29"/>
    <mergeCell ref="A30:E30"/>
    <mergeCell ref="A31:E31"/>
    <mergeCell ref="A36:A38"/>
    <mergeCell ref="B36:B38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H36" sqref="H36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277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62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62" t="s">
        <v>64</v>
      </c>
      <c r="B21" s="33" t="s">
        <v>65</v>
      </c>
      <c r="C21" s="61"/>
      <c r="D21" s="32"/>
      <c r="E21" s="30"/>
    </row>
    <row r="22" spans="1:5" ht="15.75">
      <c r="A22" s="35" t="s">
        <v>67</v>
      </c>
      <c r="B22" s="43" t="s">
        <v>210</v>
      </c>
      <c r="C22" s="36"/>
      <c r="D22" s="32"/>
      <c r="E22" s="30"/>
    </row>
    <row r="23" spans="1:5" ht="15.75">
      <c r="A23" s="35" t="s">
        <v>68</v>
      </c>
      <c r="B23" s="105" t="s">
        <v>280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63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8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8.25" customHeight="1">
      <c r="A33" s="42" t="s">
        <v>281</v>
      </c>
      <c r="B33" s="111" t="s">
        <v>278</v>
      </c>
      <c r="C33" s="112"/>
      <c r="D33" s="124" t="s">
        <v>211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93000</v>
      </c>
      <c r="D40" s="55">
        <f t="shared" ref="D40:E40" si="0">D41+D45+D52+D55+D58+D60+D63</f>
        <v>0</v>
      </c>
      <c r="E40" s="55">
        <f t="shared" si="0"/>
        <v>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8">
        <v>0</v>
      </c>
      <c r="D59" s="58">
        <v>0</v>
      </c>
      <c r="E59" s="58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93000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93000</v>
      </c>
      <c r="D71" s="59">
        <f t="shared" ref="D71:E71" si="9">D40+D64+D68+D70</f>
        <v>0</v>
      </c>
      <c r="E71" s="59">
        <f t="shared" si="9"/>
        <v>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52" sqref="C52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133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51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51" t="s">
        <v>64</v>
      </c>
      <c r="B21" s="33" t="s">
        <v>65</v>
      </c>
      <c r="C21" s="50"/>
      <c r="D21" s="32"/>
      <c r="E21" s="30"/>
    </row>
    <row r="22" spans="1:5" ht="15.75">
      <c r="A22" s="35" t="s">
        <v>67</v>
      </c>
      <c r="B22" s="48" t="s">
        <v>85</v>
      </c>
      <c r="C22" s="36"/>
      <c r="D22" s="32"/>
      <c r="E22" s="30"/>
    </row>
    <row r="23" spans="1:5" ht="15.75">
      <c r="A23" s="35" t="s">
        <v>68</v>
      </c>
      <c r="B23" s="105" t="s">
        <v>148</v>
      </c>
      <c r="C23" s="105"/>
      <c r="D23" s="32"/>
      <c r="E23" s="30"/>
    </row>
    <row r="24" spans="1:5" ht="15.75">
      <c r="A24" s="35" t="s">
        <v>69</v>
      </c>
      <c r="B24" s="122" t="s">
        <v>147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52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4.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66.75" customHeight="1">
      <c r="A33" s="42" t="s">
        <v>281</v>
      </c>
      <c r="B33" s="111" t="s">
        <v>146</v>
      </c>
      <c r="C33" s="112"/>
      <c r="D33" s="124" t="s">
        <v>84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13564864.619999997</v>
      </c>
      <c r="D40" s="55">
        <f t="shared" ref="D40:E40" si="0">D41+D45+D52+D55+D58+D60+D63</f>
        <v>13988904.970000001</v>
      </c>
      <c r="E40" s="55">
        <f t="shared" si="0"/>
        <v>14226706.15</v>
      </c>
    </row>
    <row r="41" spans="1:5" ht="33.75" customHeight="1" thickBot="1">
      <c r="A41" s="7" t="s">
        <v>28</v>
      </c>
      <c r="B41" s="18">
        <v>210</v>
      </c>
      <c r="C41" s="56">
        <f>C42+C43+C44</f>
        <v>11978304.309999999</v>
      </c>
      <c r="D41" s="56">
        <f t="shared" ref="D41:E41" si="1">D42+D43+D44</f>
        <v>11787115.780000001</v>
      </c>
      <c r="E41" s="56">
        <f t="shared" si="1"/>
        <v>11987486.550000001</v>
      </c>
    </row>
    <row r="42" spans="1:5" ht="16.5" thickBot="1">
      <c r="A42" s="5" t="s">
        <v>11</v>
      </c>
      <c r="B42" s="17">
        <v>211</v>
      </c>
      <c r="C42" s="58">
        <v>9228387.5999999996</v>
      </c>
      <c r="D42" s="58">
        <v>9052623.4900000002</v>
      </c>
      <c r="E42" s="58">
        <v>9206518.0800000001</v>
      </c>
    </row>
    <row r="43" spans="1:5" ht="18.75" customHeight="1" thickBot="1">
      <c r="A43" s="5" t="s">
        <v>12</v>
      </c>
      <c r="B43" s="17">
        <v>212</v>
      </c>
      <c r="C43" s="58">
        <v>11520</v>
      </c>
      <c r="D43" s="58">
        <v>600</v>
      </c>
      <c r="E43" s="58">
        <v>600</v>
      </c>
    </row>
    <row r="44" spans="1:5" ht="33" customHeight="1" thickBot="1">
      <c r="A44" s="5" t="s">
        <v>13</v>
      </c>
      <c r="B44" s="17">
        <v>213</v>
      </c>
      <c r="C44" s="58">
        <v>2738396.71</v>
      </c>
      <c r="D44" s="58">
        <v>2733892.29</v>
      </c>
      <c r="E44" s="58">
        <v>2780368.47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1580631.1099999999</v>
      </c>
      <c r="D45" s="58">
        <f t="shared" ref="D45:E45" si="2">D46+D47+D48+D49+D50+D51</f>
        <v>2197593.19</v>
      </c>
      <c r="E45" s="58">
        <f t="shared" si="2"/>
        <v>2234952.27</v>
      </c>
    </row>
    <row r="46" spans="1:5" ht="21" customHeight="1" thickBot="1">
      <c r="A46" s="5" t="s">
        <v>15</v>
      </c>
      <c r="B46" s="17">
        <v>221</v>
      </c>
      <c r="C46" s="58">
        <v>260759.06</v>
      </c>
      <c r="D46" s="58">
        <v>247039.5</v>
      </c>
      <c r="E46" s="58">
        <v>251239.17</v>
      </c>
    </row>
    <row r="47" spans="1:5" ht="18" customHeight="1" thickBot="1">
      <c r="A47" s="5" t="s">
        <v>16</v>
      </c>
      <c r="B47" s="17">
        <v>222</v>
      </c>
      <c r="C47" s="58">
        <v>190859.06</v>
      </c>
      <c r="D47" s="58">
        <v>130076</v>
      </c>
      <c r="E47" s="58">
        <v>132287.29</v>
      </c>
    </row>
    <row r="48" spans="1:5" ht="15.75" customHeight="1" thickBot="1">
      <c r="A48" s="5" t="s">
        <v>17</v>
      </c>
      <c r="B48" s="17">
        <v>223</v>
      </c>
      <c r="C48" s="58">
        <v>23288.49</v>
      </c>
      <c r="D48" s="58">
        <v>726911.04</v>
      </c>
      <c r="E48" s="58">
        <v>739268.53</v>
      </c>
    </row>
    <row r="49" spans="1:5" ht="32.25" thickBot="1">
      <c r="A49" s="7" t="s">
        <v>29</v>
      </c>
      <c r="B49" s="19">
        <v>224</v>
      </c>
      <c r="C49" s="58">
        <v>10000</v>
      </c>
      <c r="D49" s="58">
        <v>138468</v>
      </c>
      <c r="E49" s="58">
        <v>140821.96</v>
      </c>
    </row>
    <row r="50" spans="1:5" ht="32.25" thickBot="1">
      <c r="A50" s="7" t="s">
        <v>30</v>
      </c>
      <c r="B50" s="18">
        <v>225</v>
      </c>
      <c r="C50" s="58">
        <v>349840.62</v>
      </c>
      <c r="D50" s="58">
        <v>531265.17000000004</v>
      </c>
      <c r="E50" s="58">
        <v>540296.67000000004</v>
      </c>
    </row>
    <row r="51" spans="1:5" ht="16.5" thickBot="1">
      <c r="A51" s="5" t="s">
        <v>18</v>
      </c>
      <c r="B51" s="17">
        <v>226</v>
      </c>
      <c r="C51" s="58">
        <v>745883.88</v>
      </c>
      <c r="D51" s="58">
        <v>423833.48</v>
      </c>
      <c r="E51" s="58">
        <v>431038.65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5929.2</v>
      </c>
      <c r="D63" s="58">
        <v>4196</v>
      </c>
      <c r="E63" s="58">
        <v>4267.33</v>
      </c>
    </row>
    <row r="64" spans="1:5" ht="32.25" thickBot="1">
      <c r="A64" s="5" t="s">
        <v>24</v>
      </c>
      <c r="B64" s="17">
        <v>300</v>
      </c>
      <c r="C64" s="58">
        <f>C65+C66+C67</f>
        <v>845715.6</v>
      </c>
      <c r="D64" s="58">
        <f t="shared" ref="D64:E64" si="7">D65+D66+D67</f>
        <v>595834.1</v>
      </c>
      <c r="E64" s="58">
        <f t="shared" si="7"/>
        <v>605963.28</v>
      </c>
    </row>
    <row r="65" spans="1:10" ht="32.25" thickBot="1">
      <c r="A65" s="5" t="s">
        <v>25</v>
      </c>
      <c r="B65" s="17">
        <v>310</v>
      </c>
      <c r="C65" s="58">
        <v>197165</v>
      </c>
      <c r="D65" s="58">
        <v>129029.1</v>
      </c>
      <c r="E65" s="58">
        <v>131222.59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648550.6</v>
      </c>
      <c r="D67" s="58">
        <v>466805</v>
      </c>
      <c r="E67" s="58">
        <v>474740.69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14410580.219999997</v>
      </c>
      <c r="D71" s="59">
        <f t="shared" ref="D71:E71" si="9">D40+D64+D68+D70</f>
        <v>14584739.07</v>
      </c>
      <c r="E71" s="59">
        <f t="shared" si="9"/>
        <v>14832669.43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4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132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65</v>
      </c>
      <c r="C21" s="45"/>
      <c r="D21" s="32"/>
      <c r="E21" s="30"/>
    </row>
    <row r="22" spans="1:5" ht="15.75">
      <c r="A22" s="35" t="s">
        <v>67</v>
      </c>
      <c r="B22" s="48" t="s">
        <v>85</v>
      </c>
      <c r="C22" s="36"/>
      <c r="D22" s="32"/>
      <c r="E22" s="30"/>
    </row>
    <row r="23" spans="1:5" ht="15.75">
      <c r="A23" s="35" t="s">
        <v>68</v>
      </c>
      <c r="B23" s="105">
        <v>9990022000</v>
      </c>
      <c r="C23" s="105"/>
      <c r="D23" s="32"/>
      <c r="E23" s="30"/>
    </row>
    <row r="24" spans="1:5" ht="15.75">
      <c r="A24" s="35" t="s">
        <v>69</v>
      </c>
      <c r="B24" s="122">
        <v>200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8.2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83.25" customHeight="1">
      <c r="A33" s="42" t="s">
        <v>281</v>
      </c>
      <c r="B33" s="111" t="s">
        <v>149</v>
      </c>
      <c r="C33" s="112"/>
      <c r="D33" s="124" t="s">
        <v>212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100000</v>
      </c>
      <c r="D40" s="55">
        <f t="shared" ref="D40:E40" si="0">D41+D45+D52+D55+D58+D60+D63</f>
        <v>200000</v>
      </c>
      <c r="E40" s="55">
        <f t="shared" si="0"/>
        <v>200000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100000</v>
      </c>
      <c r="D63" s="58">
        <v>200000</v>
      </c>
      <c r="E63" s="58">
        <v>200000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100000</v>
      </c>
      <c r="D71" s="59">
        <f t="shared" ref="D71:E71" si="9">D40+D64+D68+D70</f>
        <v>200000</v>
      </c>
      <c r="E71" s="59">
        <f t="shared" si="9"/>
        <v>200000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8"/>
  <sheetViews>
    <sheetView topLeftCell="A13" workbookViewId="0">
      <selection activeCell="A30" sqref="A30:E30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131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65</v>
      </c>
      <c r="C21" s="45"/>
      <c r="D21" s="32"/>
      <c r="E21" s="30"/>
    </row>
    <row r="22" spans="1:5" ht="15.75">
      <c r="A22" s="35" t="s">
        <v>67</v>
      </c>
      <c r="B22" s="48" t="s">
        <v>85</v>
      </c>
      <c r="C22" s="36"/>
      <c r="D22" s="32"/>
      <c r="E22" s="30"/>
    </row>
    <row r="23" spans="1:5" ht="15.75">
      <c r="A23" s="35" t="s">
        <v>68</v>
      </c>
      <c r="B23" s="105">
        <v>9990023000</v>
      </c>
      <c r="C23" s="105"/>
      <c r="D23" s="32"/>
      <c r="E23" s="30"/>
    </row>
    <row r="24" spans="1:5" ht="15.75">
      <c r="A24" s="35" t="s">
        <v>69</v>
      </c>
      <c r="B24" s="122">
        <v>800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9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156" customHeight="1">
      <c r="A33" s="42" t="s">
        <v>281</v>
      </c>
      <c r="B33" s="111" t="s">
        <v>150</v>
      </c>
      <c r="C33" s="112"/>
      <c r="D33" s="124" t="s">
        <v>213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6300</v>
      </c>
      <c r="D40" s="55">
        <f t="shared" ref="D40:E40" si="0">D41+D45+D52+D55+D58+D60+D63</f>
        <v>6608.7</v>
      </c>
      <c r="E40" s="55">
        <f t="shared" si="0"/>
        <v>6721.05</v>
      </c>
    </row>
    <row r="41" spans="1:5" ht="33.75" customHeight="1" thickBot="1">
      <c r="A41" s="7" t="s">
        <v>28</v>
      </c>
      <c r="B41" s="18">
        <v>210</v>
      </c>
      <c r="C41" s="56">
        <f>C42+C43+C44</f>
        <v>0</v>
      </c>
      <c r="D41" s="56">
        <f t="shared" ref="D41:E41" si="1">D42+D43+D44</f>
        <v>0</v>
      </c>
      <c r="E41" s="56">
        <f t="shared" si="1"/>
        <v>0</v>
      </c>
    </row>
    <row r="42" spans="1:5" ht="16.5" thickBot="1">
      <c r="A42" s="5" t="s">
        <v>11</v>
      </c>
      <c r="B42" s="17">
        <v>211</v>
      </c>
      <c r="C42" s="58">
        <v>0</v>
      </c>
      <c r="D42" s="58">
        <v>0</v>
      </c>
      <c r="E42" s="58">
        <v>0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0</v>
      </c>
      <c r="D44" s="58">
        <v>0</v>
      </c>
      <c r="E44" s="58">
        <v>0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6300</v>
      </c>
      <c r="D63" s="58">
        <v>6608.7</v>
      </c>
      <c r="E63" s="58">
        <v>6721.05</v>
      </c>
    </row>
    <row r="64" spans="1:5" ht="32.25" thickBot="1">
      <c r="A64" s="5" t="s">
        <v>24</v>
      </c>
      <c r="B64" s="17">
        <v>300</v>
      </c>
      <c r="C64" s="58">
        <f>C65+C66+C67</f>
        <v>0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0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6300</v>
      </c>
      <c r="D71" s="59">
        <f t="shared" ref="D71:E71" si="9">D40+D64+D68+D70</f>
        <v>6608.7</v>
      </c>
      <c r="E71" s="59">
        <f t="shared" si="9"/>
        <v>6721.05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workbookViewId="0">
      <selection activeCell="C69" sqref="C69"/>
    </sheetView>
  </sheetViews>
  <sheetFormatPr defaultRowHeight="15"/>
  <cols>
    <col min="1" max="1" width="29.42578125" customWidth="1"/>
    <col min="2" max="2" width="7.28515625" style="8" customWidth="1"/>
    <col min="3" max="3" width="15.28515625" customWidth="1"/>
    <col min="4" max="4" width="15" customWidth="1"/>
    <col min="5" max="5" width="13.5703125" customWidth="1"/>
    <col min="6" max="6" width="10" customWidth="1"/>
    <col min="8" max="8" width="12.7109375" customWidth="1"/>
    <col min="9" max="9" width="11.140625" customWidth="1"/>
    <col min="10" max="10" width="10.85546875" customWidth="1"/>
  </cols>
  <sheetData>
    <row r="1" spans="1:5" ht="15.75">
      <c r="E1" s="15" t="s">
        <v>44</v>
      </c>
    </row>
    <row r="2" spans="1:5" ht="15.75">
      <c r="E2" s="15" t="s">
        <v>45</v>
      </c>
    </row>
    <row r="3" spans="1:5" ht="15.75">
      <c r="E3" s="15" t="s">
        <v>46</v>
      </c>
    </row>
    <row r="4" spans="1:5" ht="15.75">
      <c r="E4" s="15" t="s">
        <v>47</v>
      </c>
    </row>
    <row r="5" spans="1:5" ht="15.75">
      <c r="E5" s="15" t="s">
        <v>48</v>
      </c>
    </row>
    <row r="6" spans="1:5" ht="15.75">
      <c r="E6" s="15" t="s">
        <v>49</v>
      </c>
    </row>
    <row r="7" spans="1:5" ht="15.75">
      <c r="E7" s="15" t="s">
        <v>50</v>
      </c>
    </row>
    <row r="8" spans="1:5" ht="15.75">
      <c r="E8" s="15" t="s">
        <v>107</v>
      </c>
    </row>
    <row r="9" spans="1:5">
      <c r="E9" s="16" t="s">
        <v>209</v>
      </c>
    </row>
    <row r="10" spans="1:5">
      <c r="E10" s="16"/>
    </row>
    <row r="11" spans="1:5" ht="15.75">
      <c r="A11" s="96" t="s">
        <v>51</v>
      </c>
      <c r="B11" s="97"/>
      <c r="C11" s="97"/>
      <c r="D11" s="97"/>
      <c r="E11" s="97"/>
    </row>
    <row r="12" spans="1:5" ht="33.75" customHeight="1">
      <c r="A12" s="98" t="s">
        <v>53</v>
      </c>
      <c r="B12" s="99"/>
      <c r="C12" s="99"/>
      <c r="D12" s="99"/>
      <c r="E12" s="99"/>
    </row>
    <row r="13" spans="1:5" ht="15.75">
      <c r="A13" s="96" t="s">
        <v>54</v>
      </c>
      <c r="B13" s="97"/>
      <c r="C13" s="97"/>
      <c r="D13" s="97"/>
      <c r="E13" s="97"/>
    </row>
    <row r="14" spans="1:5" ht="15.75">
      <c r="A14" s="96" t="s">
        <v>105</v>
      </c>
      <c r="B14" s="97"/>
      <c r="C14" s="97"/>
      <c r="D14" s="97"/>
      <c r="E14" s="97"/>
    </row>
    <row r="15" spans="1:5" ht="15.75">
      <c r="A15" s="100" t="s">
        <v>52</v>
      </c>
      <c r="B15" s="97"/>
      <c r="C15" s="97"/>
      <c r="D15" s="97"/>
      <c r="E15" s="97"/>
    </row>
    <row r="16" spans="1:5" ht="15.75">
      <c r="A16" s="94" t="s">
        <v>130</v>
      </c>
      <c r="B16" s="95"/>
      <c r="C16" s="95"/>
      <c r="D16" s="95"/>
      <c r="E16" s="95"/>
    </row>
    <row r="17" spans="1:5" ht="15.75">
      <c r="A17" s="27"/>
      <c r="B17" s="28"/>
      <c r="C17" s="27"/>
      <c r="D17" s="27"/>
      <c r="E17" s="38" t="s">
        <v>59</v>
      </c>
    </row>
    <row r="18" spans="1:5" ht="15.75">
      <c r="A18" s="101" t="s">
        <v>55</v>
      </c>
      <c r="B18" s="102"/>
      <c r="C18" s="102"/>
      <c r="D18" s="29" t="s">
        <v>57</v>
      </c>
      <c r="E18" s="49"/>
    </row>
    <row r="19" spans="1:5" ht="15.75">
      <c r="A19" s="46" t="s">
        <v>56</v>
      </c>
      <c r="B19" s="28"/>
      <c r="C19" s="27"/>
      <c r="D19" s="29" t="s">
        <v>58</v>
      </c>
      <c r="E19" s="67">
        <v>42733</v>
      </c>
    </row>
    <row r="20" spans="1:5" ht="30" customHeight="1">
      <c r="A20" s="103" t="s">
        <v>108</v>
      </c>
      <c r="B20" s="104"/>
      <c r="C20" s="104"/>
      <c r="D20" s="32"/>
      <c r="E20" s="30"/>
    </row>
    <row r="21" spans="1:5" ht="15.75">
      <c r="A21" s="46" t="s">
        <v>64</v>
      </c>
      <c r="B21" s="33" t="s">
        <v>66</v>
      </c>
      <c r="C21" s="45"/>
      <c r="D21" s="32"/>
      <c r="E21" s="30"/>
    </row>
    <row r="22" spans="1:5" ht="15.75">
      <c r="A22" s="35" t="s">
        <v>67</v>
      </c>
      <c r="B22" s="48" t="s">
        <v>87</v>
      </c>
      <c r="C22" s="36"/>
      <c r="D22" s="32"/>
      <c r="E22" s="30"/>
    </row>
    <row r="23" spans="1:5" ht="15.75">
      <c r="A23" s="35" t="s">
        <v>68</v>
      </c>
      <c r="B23" s="105">
        <v>9990051180</v>
      </c>
      <c r="C23" s="105"/>
      <c r="D23" s="32"/>
      <c r="E23" s="30"/>
    </row>
    <row r="24" spans="1:5" ht="15.75">
      <c r="A24" s="35" t="s">
        <v>69</v>
      </c>
      <c r="B24" s="122">
        <v>100</v>
      </c>
      <c r="C24" s="123"/>
      <c r="D24" s="32"/>
      <c r="E24" s="30"/>
    </row>
    <row r="25" spans="1:5" ht="46.5" customHeight="1">
      <c r="A25" s="44" t="s">
        <v>76</v>
      </c>
      <c r="B25" s="122" t="s">
        <v>75</v>
      </c>
      <c r="C25" s="122"/>
      <c r="D25" s="32"/>
      <c r="E25" s="30"/>
    </row>
    <row r="26" spans="1:5" ht="15.75">
      <c r="A26" s="27"/>
      <c r="B26" s="28"/>
      <c r="C26" s="27"/>
      <c r="D26" s="32"/>
      <c r="E26" s="38">
        <v>384</v>
      </c>
    </row>
    <row r="27" spans="1:5" ht="15.75">
      <c r="A27" s="27"/>
      <c r="B27" s="28"/>
      <c r="C27" s="27"/>
      <c r="D27" s="32"/>
      <c r="E27" s="39"/>
    </row>
    <row r="28" spans="1:5" ht="15.75">
      <c r="A28" s="47" t="s">
        <v>79</v>
      </c>
      <c r="B28" s="33" t="s">
        <v>139</v>
      </c>
      <c r="C28" s="27"/>
      <c r="D28" s="32"/>
      <c r="E28" s="39"/>
    </row>
    <row r="29" spans="1:5" ht="15.75">
      <c r="A29" s="106" t="s">
        <v>60</v>
      </c>
      <c r="B29" s="102"/>
      <c r="C29" s="27"/>
      <c r="D29" s="32"/>
      <c r="E29" s="39"/>
    </row>
    <row r="30" spans="1:5" ht="66.75" customHeight="1">
      <c r="A30" s="107" t="s">
        <v>282</v>
      </c>
      <c r="B30" s="108"/>
      <c r="C30" s="108"/>
      <c r="D30" s="108"/>
      <c r="E30" s="108"/>
    </row>
    <row r="31" spans="1:5">
      <c r="A31" s="110" t="s">
        <v>61</v>
      </c>
      <c r="B31" s="102"/>
      <c r="C31" s="102"/>
      <c r="D31" s="102"/>
      <c r="E31" s="102"/>
    </row>
    <row r="32" spans="1:5" ht="15.75">
      <c r="A32" s="40"/>
      <c r="B32" s="28"/>
      <c r="C32" s="27"/>
      <c r="D32" s="32"/>
      <c r="E32" s="39"/>
    </row>
    <row r="33" spans="1:5" ht="30.75" customHeight="1">
      <c r="A33" s="42" t="s">
        <v>281</v>
      </c>
      <c r="B33" s="111" t="s">
        <v>152</v>
      </c>
      <c r="C33" s="112"/>
      <c r="D33" s="124" t="s">
        <v>153</v>
      </c>
      <c r="E33" s="124"/>
    </row>
    <row r="34" spans="1:5" ht="15.75" thickBot="1">
      <c r="A34" s="27"/>
      <c r="B34" s="28"/>
      <c r="C34" s="27"/>
      <c r="D34" s="27"/>
      <c r="E34" s="54"/>
    </row>
    <row r="35" spans="1:5" ht="30" customHeight="1" thickBot="1">
      <c r="A35" s="114" t="s">
        <v>42</v>
      </c>
      <c r="B35" s="115"/>
      <c r="C35" s="116" t="s">
        <v>0</v>
      </c>
      <c r="D35" s="117"/>
      <c r="E35" s="118"/>
    </row>
    <row r="36" spans="1:5">
      <c r="A36" s="119" t="s">
        <v>1</v>
      </c>
      <c r="B36" s="119" t="s">
        <v>2</v>
      </c>
      <c r="C36" s="1" t="s">
        <v>43</v>
      </c>
      <c r="D36" s="1" t="s">
        <v>5</v>
      </c>
      <c r="E36" s="1" t="s">
        <v>8</v>
      </c>
    </row>
    <row r="37" spans="1:5">
      <c r="A37" s="120"/>
      <c r="B37" s="120"/>
      <c r="C37" s="1" t="s">
        <v>3</v>
      </c>
      <c r="D37" s="1" t="s">
        <v>6</v>
      </c>
      <c r="E37" s="1" t="s">
        <v>6</v>
      </c>
    </row>
    <row r="38" spans="1:5" ht="15.75" thickBot="1">
      <c r="A38" s="121"/>
      <c r="B38" s="121"/>
      <c r="C38" s="2" t="s">
        <v>140</v>
      </c>
      <c r="D38" s="2" t="s">
        <v>7</v>
      </c>
      <c r="E38" s="2" t="s">
        <v>9</v>
      </c>
    </row>
    <row r="39" spans="1:5" ht="15.75" thickBot="1">
      <c r="A39" s="3">
        <v>1</v>
      </c>
      <c r="B39" s="9">
        <v>2</v>
      </c>
      <c r="C39" s="4">
        <v>3</v>
      </c>
      <c r="D39" s="4">
        <v>4</v>
      </c>
      <c r="E39" s="4">
        <v>5</v>
      </c>
    </row>
    <row r="40" spans="1:5" ht="16.5" thickBot="1">
      <c r="A40" s="5" t="s">
        <v>10</v>
      </c>
      <c r="B40" s="17">
        <v>200</v>
      </c>
      <c r="C40" s="55">
        <f>C41+C45+C52+C55+C58+C60+C63</f>
        <v>92889.66</v>
      </c>
      <c r="D40" s="55">
        <f t="shared" ref="D40:E40" si="0">D41+D45+D52+D55+D58+D60+D63</f>
        <v>152209.99</v>
      </c>
      <c r="E40" s="55">
        <f t="shared" si="0"/>
        <v>154797.56</v>
      </c>
    </row>
    <row r="41" spans="1:5" ht="33.75" customHeight="1" thickBot="1">
      <c r="A41" s="7" t="s">
        <v>28</v>
      </c>
      <c r="B41" s="18">
        <v>210</v>
      </c>
      <c r="C41" s="56">
        <f>C42+C43+C44</f>
        <v>87889.66</v>
      </c>
      <c r="D41" s="56">
        <f t="shared" ref="D41:E41" si="1">D42+D43+D44</f>
        <v>152209.99</v>
      </c>
      <c r="E41" s="56">
        <f t="shared" si="1"/>
        <v>154797.56</v>
      </c>
    </row>
    <row r="42" spans="1:5" ht="16.5" thickBot="1">
      <c r="A42" s="5" t="s">
        <v>11</v>
      </c>
      <c r="B42" s="17">
        <v>211</v>
      </c>
      <c r="C42" s="58">
        <v>67481.08</v>
      </c>
      <c r="D42" s="58">
        <v>116904.76</v>
      </c>
      <c r="E42" s="58">
        <v>118892.14</v>
      </c>
    </row>
    <row r="43" spans="1:5" ht="18.75" customHeight="1" thickBot="1">
      <c r="A43" s="5" t="s">
        <v>12</v>
      </c>
      <c r="B43" s="17">
        <v>212</v>
      </c>
      <c r="C43" s="58">
        <v>0</v>
      </c>
      <c r="D43" s="58">
        <v>0</v>
      </c>
      <c r="E43" s="58">
        <v>0</v>
      </c>
    </row>
    <row r="44" spans="1:5" ht="33" customHeight="1" thickBot="1">
      <c r="A44" s="5" t="s">
        <v>13</v>
      </c>
      <c r="B44" s="17">
        <v>213</v>
      </c>
      <c r="C44" s="58">
        <v>20408.580000000002</v>
      </c>
      <c r="D44" s="58">
        <v>35305.230000000003</v>
      </c>
      <c r="E44" s="58">
        <v>35905.42</v>
      </c>
    </row>
    <row r="45" spans="1:5" ht="18" customHeight="1" thickBot="1">
      <c r="A45" s="5" t="s">
        <v>14</v>
      </c>
      <c r="B45" s="17">
        <v>220</v>
      </c>
      <c r="C45" s="58">
        <f>C46+C47+C48+C49+C50+C51</f>
        <v>5000</v>
      </c>
      <c r="D45" s="58">
        <f t="shared" ref="D45:E45" si="2">D46+D47+D48+D49+D50+D51</f>
        <v>0</v>
      </c>
      <c r="E45" s="58">
        <f t="shared" si="2"/>
        <v>0</v>
      </c>
    </row>
    <row r="46" spans="1:5" ht="21" customHeight="1" thickBot="1">
      <c r="A46" s="5" t="s">
        <v>15</v>
      </c>
      <c r="B46" s="17">
        <v>221</v>
      </c>
      <c r="C46" s="58">
        <v>0</v>
      </c>
      <c r="D46" s="58">
        <v>0</v>
      </c>
      <c r="E46" s="58">
        <v>0</v>
      </c>
    </row>
    <row r="47" spans="1:5" ht="18" customHeight="1" thickBot="1">
      <c r="A47" s="5" t="s">
        <v>16</v>
      </c>
      <c r="B47" s="17">
        <v>222</v>
      </c>
      <c r="C47" s="58">
        <v>0</v>
      </c>
      <c r="D47" s="58">
        <v>0</v>
      </c>
      <c r="E47" s="58">
        <v>0</v>
      </c>
    </row>
    <row r="48" spans="1:5" ht="15.75" customHeight="1" thickBot="1">
      <c r="A48" s="5" t="s">
        <v>17</v>
      </c>
      <c r="B48" s="17">
        <v>223</v>
      </c>
      <c r="C48" s="58">
        <v>0</v>
      </c>
      <c r="D48" s="58">
        <v>0</v>
      </c>
      <c r="E48" s="58">
        <v>0</v>
      </c>
    </row>
    <row r="49" spans="1:5" ht="32.25" thickBot="1">
      <c r="A49" s="7" t="s">
        <v>29</v>
      </c>
      <c r="B49" s="19">
        <v>224</v>
      </c>
      <c r="C49" s="58">
        <v>0</v>
      </c>
      <c r="D49" s="58">
        <v>0</v>
      </c>
      <c r="E49" s="58">
        <v>0</v>
      </c>
    </row>
    <row r="50" spans="1:5" ht="32.25" thickBot="1">
      <c r="A50" s="7" t="s">
        <v>30</v>
      </c>
      <c r="B50" s="18">
        <v>225</v>
      </c>
      <c r="C50" s="58">
        <v>0</v>
      </c>
      <c r="D50" s="58">
        <v>0</v>
      </c>
      <c r="E50" s="58">
        <v>0</v>
      </c>
    </row>
    <row r="51" spans="1:5" ht="16.5" thickBot="1">
      <c r="A51" s="5" t="s">
        <v>18</v>
      </c>
      <c r="B51" s="17">
        <v>226</v>
      </c>
      <c r="C51" s="58">
        <v>5000</v>
      </c>
      <c r="D51" s="58">
        <v>0</v>
      </c>
      <c r="E51" s="58">
        <v>0</v>
      </c>
    </row>
    <row r="52" spans="1:5" ht="48" thickBot="1">
      <c r="A52" s="7" t="s">
        <v>31</v>
      </c>
      <c r="B52" s="18">
        <v>230</v>
      </c>
      <c r="C52" s="56">
        <f>C53+C54</f>
        <v>0</v>
      </c>
      <c r="D52" s="56">
        <f t="shared" ref="D52:E52" si="3">D53+D54</f>
        <v>0</v>
      </c>
      <c r="E52" s="56">
        <f t="shared" si="3"/>
        <v>0</v>
      </c>
    </row>
    <row r="53" spans="1:5" ht="32.25" thickBot="1">
      <c r="A53" s="5" t="s">
        <v>19</v>
      </c>
      <c r="B53" s="17">
        <v>231</v>
      </c>
      <c r="C53" s="58">
        <v>0</v>
      </c>
      <c r="D53" s="58">
        <v>0</v>
      </c>
      <c r="E53" s="58">
        <v>0</v>
      </c>
    </row>
    <row r="54" spans="1:5" ht="32.25" thickBot="1">
      <c r="A54" s="5" t="s">
        <v>20</v>
      </c>
      <c r="B54" s="17">
        <v>232</v>
      </c>
      <c r="C54" s="58">
        <v>0</v>
      </c>
      <c r="D54" s="58">
        <v>0</v>
      </c>
      <c r="E54" s="58">
        <v>0</v>
      </c>
    </row>
    <row r="55" spans="1:5" ht="32.25" thickBot="1">
      <c r="A55" s="7" t="s">
        <v>32</v>
      </c>
      <c r="B55" s="19">
        <v>240</v>
      </c>
      <c r="C55" s="56">
        <f>C56+C57</f>
        <v>0</v>
      </c>
      <c r="D55" s="56">
        <f t="shared" ref="D55:E55" si="4">D56+D57</f>
        <v>0</v>
      </c>
      <c r="E55" s="56">
        <f t="shared" si="4"/>
        <v>0</v>
      </c>
    </row>
    <row r="56" spans="1:5" ht="67.5" customHeight="1" thickBot="1">
      <c r="A56" s="6" t="s">
        <v>33</v>
      </c>
      <c r="B56" s="19">
        <v>241</v>
      </c>
      <c r="C56" s="58">
        <v>0</v>
      </c>
      <c r="D56" s="58">
        <v>0</v>
      </c>
      <c r="E56" s="58">
        <v>0</v>
      </c>
    </row>
    <row r="57" spans="1:5" ht="97.5" customHeight="1" thickBot="1">
      <c r="A57" s="7" t="s">
        <v>34</v>
      </c>
      <c r="B57" s="18">
        <v>242</v>
      </c>
      <c r="C57" s="58">
        <v>0</v>
      </c>
      <c r="D57" s="58">
        <v>0</v>
      </c>
      <c r="E57" s="58">
        <v>0</v>
      </c>
    </row>
    <row r="58" spans="1:5" ht="32.25" thickBot="1">
      <c r="A58" s="5" t="s">
        <v>21</v>
      </c>
      <c r="B58" s="17">
        <v>250</v>
      </c>
      <c r="C58" s="58">
        <f>C59</f>
        <v>0</v>
      </c>
      <c r="D58" s="58">
        <f t="shared" ref="D58:E58" si="5">D59</f>
        <v>0</v>
      </c>
      <c r="E58" s="58">
        <f t="shared" si="5"/>
        <v>0</v>
      </c>
    </row>
    <row r="59" spans="1:5" ht="63.75" thickBot="1">
      <c r="A59" s="7" t="s">
        <v>35</v>
      </c>
      <c r="B59" s="18">
        <v>251</v>
      </c>
      <c r="C59" s="56">
        <v>0</v>
      </c>
      <c r="D59" s="56">
        <v>0</v>
      </c>
      <c r="E59" s="56">
        <v>0</v>
      </c>
    </row>
    <row r="60" spans="1:5" ht="16.5" thickBot="1">
      <c r="A60" s="5" t="s">
        <v>22</v>
      </c>
      <c r="B60" s="17">
        <v>260</v>
      </c>
      <c r="C60" s="58">
        <f>C61+C62</f>
        <v>0</v>
      </c>
      <c r="D60" s="58">
        <f t="shared" ref="D60:E60" si="6">D61+D62</f>
        <v>0</v>
      </c>
      <c r="E60" s="58">
        <f t="shared" si="6"/>
        <v>0</v>
      </c>
    </row>
    <row r="61" spans="1:5" ht="32.25" thickBot="1">
      <c r="A61" s="7" t="s">
        <v>36</v>
      </c>
      <c r="B61" s="18">
        <v>262</v>
      </c>
      <c r="C61" s="56">
        <v>0</v>
      </c>
      <c r="D61" s="56">
        <v>0</v>
      </c>
      <c r="E61" s="56">
        <v>0</v>
      </c>
    </row>
    <row r="62" spans="1:5" ht="79.5" thickBot="1">
      <c r="A62" s="7" t="s">
        <v>37</v>
      </c>
      <c r="B62" s="18">
        <v>263</v>
      </c>
      <c r="C62" s="58">
        <v>0</v>
      </c>
      <c r="D62" s="58">
        <v>0</v>
      </c>
      <c r="E62" s="58">
        <v>0</v>
      </c>
    </row>
    <row r="63" spans="1:5" ht="16.5" thickBot="1">
      <c r="A63" s="5" t="s">
        <v>23</v>
      </c>
      <c r="B63" s="17">
        <v>290</v>
      </c>
      <c r="C63" s="58">
        <v>0</v>
      </c>
      <c r="D63" s="58">
        <v>0</v>
      </c>
      <c r="E63" s="58">
        <v>0</v>
      </c>
    </row>
    <row r="64" spans="1:5" ht="32.25" thickBot="1">
      <c r="A64" s="5" t="s">
        <v>24</v>
      </c>
      <c r="B64" s="17">
        <v>300</v>
      </c>
      <c r="C64" s="58">
        <f>C65+C66+C67</f>
        <v>68210.34</v>
      </c>
      <c r="D64" s="58">
        <f t="shared" ref="D64:E64" si="7">D65+D66+D67</f>
        <v>0</v>
      </c>
      <c r="E64" s="58">
        <f t="shared" si="7"/>
        <v>0</v>
      </c>
    </row>
    <row r="65" spans="1:10" ht="32.25" thickBot="1">
      <c r="A65" s="5" t="s">
        <v>25</v>
      </c>
      <c r="B65" s="17">
        <v>310</v>
      </c>
      <c r="C65" s="58">
        <v>0</v>
      </c>
      <c r="D65" s="58">
        <v>0</v>
      </c>
      <c r="E65" s="58">
        <v>0</v>
      </c>
    </row>
    <row r="66" spans="1:10" ht="32.25" thickBot="1">
      <c r="A66" s="6" t="s">
        <v>38</v>
      </c>
      <c r="B66" s="19">
        <v>320</v>
      </c>
      <c r="C66" s="58">
        <v>0</v>
      </c>
      <c r="D66" s="58">
        <v>0</v>
      </c>
      <c r="E66" s="58">
        <v>0</v>
      </c>
    </row>
    <row r="67" spans="1:10" ht="32.25" thickBot="1">
      <c r="A67" s="7" t="s">
        <v>39</v>
      </c>
      <c r="B67" s="18">
        <v>340</v>
      </c>
      <c r="C67" s="58">
        <v>68210.34</v>
      </c>
      <c r="D67" s="58">
        <v>0</v>
      </c>
      <c r="E67" s="58">
        <v>0</v>
      </c>
    </row>
    <row r="68" spans="1:10" ht="32.25" thickBot="1">
      <c r="A68" s="5" t="s">
        <v>26</v>
      </c>
      <c r="B68" s="17">
        <v>500</v>
      </c>
      <c r="C68" s="58">
        <f>C69</f>
        <v>0</v>
      </c>
      <c r="D68" s="58">
        <f t="shared" ref="D68:E68" si="8">D69</f>
        <v>0</v>
      </c>
      <c r="E68" s="58">
        <f t="shared" si="8"/>
        <v>0</v>
      </c>
    </row>
    <row r="69" spans="1:10" ht="48" thickBot="1">
      <c r="A69" s="7" t="s">
        <v>40</v>
      </c>
      <c r="B69" s="18">
        <v>530</v>
      </c>
      <c r="C69" s="58">
        <v>0</v>
      </c>
      <c r="D69" s="58">
        <v>0</v>
      </c>
      <c r="E69" s="58">
        <v>0</v>
      </c>
    </row>
    <row r="70" spans="1:10" ht="32.25" thickBot="1">
      <c r="A70" s="5" t="s">
        <v>41</v>
      </c>
      <c r="B70" s="17">
        <v>800</v>
      </c>
      <c r="C70" s="58">
        <v>0</v>
      </c>
      <c r="D70" s="58">
        <v>0</v>
      </c>
      <c r="E70" s="58">
        <v>0</v>
      </c>
    </row>
    <row r="71" spans="1:10" ht="16.5" thickBot="1">
      <c r="A71" s="13" t="s">
        <v>27</v>
      </c>
      <c r="B71" s="14"/>
      <c r="C71" s="59">
        <f>C40+C64+C68+C70</f>
        <v>161100</v>
      </c>
      <c r="D71" s="59">
        <f t="shared" ref="D71:E71" si="9">D40+D64+D68+D70</f>
        <v>152209.99</v>
      </c>
      <c r="E71" s="59">
        <f t="shared" si="9"/>
        <v>154797.56</v>
      </c>
    </row>
    <row r="73" spans="1:10" ht="18.75">
      <c r="A73" s="109" t="s">
        <v>62</v>
      </c>
      <c r="B73" s="97"/>
      <c r="C73" s="97"/>
      <c r="D73" s="97"/>
      <c r="E73" s="97"/>
    </row>
    <row r="74" spans="1:10" ht="18.75">
      <c r="A74" s="109" t="s">
        <v>63</v>
      </c>
      <c r="B74" s="97"/>
      <c r="C74" s="97"/>
      <c r="D74" s="97"/>
      <c r="E74" s="97"/>
    </row>
    <row r="75" spans="1:10" ht="15.75">
      <c r="A75" s="42" t="s">
        <v>281</v>
      </c>
      <c r="C75" s="11"/>
      <c r="D75" s="11"/>
      <c r="E75" s="11"/>
    </row>
    <row r="78" spans="1:10">
      <c r="H78" s="20"/>
      <c r="I78" s="21"/>
      <c r="J78" s="21"/>
    </row>
    <row r="79" spans="1:10">
      <c r="H79" s="21"/>
      <c r="I79" s="22"/>
      <c r="J79" s="21"/>
    </row>
    <row r="80" spans="1:10">
      <c r="H80" s="21"/>
      <c r="I80" s="22"/>
      <c r="J80" s="21"/>
    </row>
    <row r="81" spans="1:10">
      <c r="H81" s="21"/>
      <c r="I81" s="22"/>
      <c r="J81" s="21"/>
    </row>
    <row r="82" spans="1:10">
      <c r="H82" s="21"/>
      <c r="I82" s="22"/>
      <c r="J82" s="21"/>
    </row>
    <row r="83" spans="1:10">
      <c r="A83" s="10"/>
      <c r="B83" s="12"/>
      <c r="C83" s="10"/>
      <c r="H83" s="21"/>
      <c r="I83" s="21"/>
      <c r="J83" s="21"/>
    </row>
    <row r="84" spans="1:10">
      <c r="A84" s="10"/>
      <c r="B84" s="12"/>
      <c r="C84" s="10"/>
      <c r="H84" s="21"/>
      <c r="I84" s="21"/>
      <c r="J84" s="21"/>
    </row>
    <row r="85" spans="1:10">
      <c r="A85" s="10"/>
      <c r="B85" s="12"/>
      <c r="C85" s="10"/>
      <c r="H85" s="23"/>
      <c r="I85" s="23"/>
      <c r="J85" s="23"/>
    </row>
    <row r="86" spans="1:10">
      <c r="A86" s="10"/>
      <c r="B86" s="12"/>
      <c r="C86" s="10"/>
      <c r="H86" s="24"/>
      <c r="I86" s="24"/>
      <c r="J86" s="24"/>
    </row>
    <row r="87" spans="1:10">
      <c r="A87" s="10"/>
      <c r="B87" s="12"/>
      <c r="C87" s="10"/>
      <c r="H87" s="21"/>
      <c r="I87" s="21"/>
      <c r="J87" s="21"/>
    </row>
    <row r="88" spans="1:10">
      <c r="A88" s="10"/>
      <c r="B88" s="12"/>
      <c r="C88" s="10"/>
      <c r="H88" s="21"/>
      <c r="I88" s="21"/>
      <c r="J88" s="21"/>
    </row>
    <row r="89" spans="1:10">
      <c r="A89" s="10"/>
      <c r="B89" s="12"/>
      <c r="C89" s="10"/>
      <c r="H89" s="21"/>
      <c r="I89" s="21"/>
      <c r="J89" s="21"/>
    </row>
    <row r="90" spans="1:10">
      <c r="A90" s="10"/>
      <c r="B90" s="12"/>
      <c r="C90" s="10"/>
      <c r="H90" s="23"/>
      <c r="I90" s="23"/>
      <c r="J90" s="23"/>
    </row>
    <row r="91" spans="1:10">
      <c r="A91" s="10"/>
      <c r="B91" s="12"/>
      <c r="C91" s="10"/>
      <c r="H91" s="20"/>
      <c r="I91" s="20"/>
      <c r="J91" s="20"/>
    </row>
    <row r="92" spans="1:10">
      <c r="A92" s="10"/>
      <c r="B92" s="12"/>
      <c r="C92" s="10"/>
      <c r="H92" s="21"/>
      <c r="I92" s="21"/>
      <c r="J92" s="21"/>
    </row>
    <row r="93" spans="1:10">
      <c r="A93" s="10"/>
      <c r="B93" s="12"/>
      <c r="C93" s="10"/>
      <c r="H93" s="21"/>
      <c r="I93" s="21"/>
      <c r="J93" s="21"/>
    </row>
    <row r="94" spans="1:10">
      <c r="A94" s="10"/>
      <c r="B94" s="12"/>
      <c r="C94" s="10"/>
      <c r="H94" s="21"/>
      <c r="I94" s="21"/>
      <c r="J94" s="21"/>
    </row>
    <row r="95" spans="1:10">
      <c r="A95" s="10"/>
      <c r="B95" s="12"/>
      <c r="C95" s="10"/>
      <c r="H95" s="21"/>
      <c r="I95" s="21"/>
      <c r="J95" s="21"/>
    </row>
    <row r="96" spans="1:10">
      <c r="A96" s="10"/>
      <c r="B96" s="12"/>
      <c r="C96" s="10"/>
      <c r="H96" s="21"/>
      <c r="I96" s="21"/>
      <c r="J96" s="21"/>
    </row>
    <row r="97" spans="1:10">
      <c r="A97" s="10"/>
      <c r="B97" s="12"/>
      <c r="C97" s="10"/>
      <c r="H97" s="21"/>
      <c r="I97" s="21"/>
      <c r="J97" s="21"/>
    </row>
    <row r="98" spans="1:10">
      <c r="A98" s="10"/>
      <c r="B98" s="12"/>
      <c r="C98" s="10"/>
      <c r="H98" s="23"/>
      <c r="I98" s="23"/>
      <c r="J98" s="23"/>
    </row>
    <row r="99" spans="1:10">
      <c r="A99" s="10"/>
      <c r="B99" s="12"/>
      <c r="C99" s="10"/>
      <c r="H99" s="20"/>
      <c r="I99" s="20"/>
      <c r="J99" s="20"/>
    </row>
    <row r="100" spans="1:10">
      <c r="A100" s="10"/>
      <c r="B100" s="12"/>
      <c r="C100" s="10"/>
      <c r="H100" s="21"/>
      <c r="I100" s="21"/>
      <c r="J100" s="21"/>
    </row>
    <row r="101" spans="1:10">
      <c r="A101" s="10"/>
      <c r="B101" s="12"/>
      <c r="C101" s="10"/>
      <c r="H101" s="21"/>
      <c r="I101" s="21"/>
      <c r="J101" s="21"/>
    </row>
    <row r="102" spans="1:10">
      <c r="A102" s="10"/>
      <c r="B102" s="12"/>
      <c r="C102" s="10"/>
      <c r="H102" s="21"/>
      <c r="I102" s="21"/>
      <c r="J102" s="21"/>
    </row>
    <row r="103" spans="1:10">
      <c r="A103" s="10"/>
      <c r="B103" s="12"/>
      <c r="C103" s="10"/>
      <c r="H103" s="23"/>
      <c r="I103" s="23"/>
      <c r="J103" s="23"/>
    </row>
    <row r="104" spans="1:10">
      <c r="A104" s="10"/>
      <c r="B104" s="12"/>
      <c r="C104" s="10"/>
      <c r="H104" s="24"/>
      <c r="I104" s="24"/>
      <c r="J104" s="24"/>
    </row>
    <row r="105" spans="1:10">
      <c r="A105" s="10"/>
      <c r="B105" s="12"/>
      <c r="C105" s="10"/>
      <c r="H105" s="21"/>
      <c r="I105" s="21"/>
      <c r="J105" s="21"/>
    </row>
    <row r="106" spans="1:10">
      <c r="A106" s="10"/>
      <c r="B106" s="12"/>
      <c r="C106" s="10"/>
      <c r="H106" s="21"/>
      <c r="I106" s="21"/>
      <c r="J106" s="21"/>
    </row>
    <row r="107" spans="1:10">
      <c r="A107" s="10"/>
      <c r="B107" s="12"/>
      <c r="C107" s="10"/>
      <c r="H107" s="21"/>
      <c r="I107" s="21"/>
      <c r="J107" s="21"/>
    </row>
    <row r="108" spans="1:10">
      <c r="A108" s="10"/>
      <c r="B108" s="12"/>
      <c r="C108" s="10"/>
      <c r="H108" s="21"/>
      <c r="I108" s="21"/>
      <c r="J108" s="21"/>
    </row>
    <row r="109" spans="1:10">
      <c r="A109" s="10"/>
      <c r="B109" s="12"/>
      <c r="C109" s="10"/>
      <c r="H109" s="21"/>
      <c r="I109" s="21"/>
      <c r="J109" s="21"/>
    </row>
    <row r="110" spans="1:10">
      <c r="A110" s="10"/>
      <c r="B110" s="12"/>
      <c r="C110" s="10"/>
      <c r="H110" s="21"/>
      <c r="I110" s="21"/>
      <c r="J110" s="21"/>
    </row>
    <row r="111" spans="1:10">
      <c r="A111" s="10"/>
      <c r="B111" s="12"/>
      <c r="C111" s="10"/>
      <c r="H111" s="21"/>
      <c r="I111" s="21"/>
      <c r="J111" s="21"/>
    </row>
    <row r="112" spans="1:10">
      <c r="A112" s="10"/>
      <c r="B112" s="12"/>
      <c r="C112" s="10"/>
      <c r="H112" s="21"/>
      <c r="I112" s="21"/>
      <c r="J112" s="21"/>
    </row>
    <row r="113" spans="1:10">
      <c r="A113" s="10"/>
      <c r="B113" s="12"/>
      <c r="C113" s="10"/>
      <c r="H113" s="21"/>
      <c r="I113" s="21"/>
      <c r="J113" s="21"/>
    </row>
    <row r="114" spans="1:10">
      <c r="A114" s="10"/>
      <c r="B114" s="12"/>
      <c r="C114" s="10"/>
      <c r="H114" s="21"/>
      <c r="I114" s="21"/>
      <c r="J114" s="21"/>
    </row>
    <row r="115" spans="1:10">
      <c r="A115" s="10"/>
      <c r="B115" s="12"/>
      <c r="C115" s="10"/>
      <c r="H115" s="21"/>
      <c r="I115" s="21"/>
      <c r="J115" s="21"/>
    </row>
    <row r="116" spans="1:10">
      <c r="A116" s="10"/>
      <c r="B116" s="12"/>
      <c r="C116" s="10"/>
      <c r="H116" s="23"/>
      <c r="I116" s="23"/>
      <c r="J116" s="23"/>
    </row>
    <row r="117" spans="1:10">
      <c r="A117" s="10"/>
      <c r="B117" s="12"/>
      <c r="C117" s="10"/>
      <c r="H117" s="20"/>
      <c r="I117" s="20"/>
      <c r="J117" s="20"/>
    </row>
    <row r="118" spans="1:10">
      <c r="A118" s="10"/>
      <c r="B118" s="12"/>
      <c r="C118" s="10"/>
      <c r="H118" s="21"/>
      <c r="I118" s="21"/>
      <c r="J118" s="21"/>
    </row>
    <row r="119" spans="1:10">
      <c r="A119" s="10"/>
      <c r="B119" s="12"/>
      <c r="C119" s="10"/>
      <c r="H119" s="21"/>
      <c r="I119" s="21"/>
      <c r="J119" s="21"/>
    </row>
    <row r="120" spans="1:10">
      <c r="A120" s="10"/>
      <c r="B120" s="12"/>
      <c r="C120" s="10"/>
      <c r="H120" s="21"/>
      <c r="I120" s="21"/>
      <c r="J120" s="21"/>
    </row>
    <row r="121" spans="1:10">
      <c r="A121" s="10"/>
      <c r="B121" s="12"/>
      <c r="C121" s="10"/>
      <c r="H121" s="23"/>
      <c r="I121" s="23"/>
      <c r="J121" s="23"/>
    </row>
    <row r="122" spans="1:10">
      <c r="A122" s="10"/>
      <c r="B122" s="12"/>
      <c r="C122" s="10"/>
      <c r="H122" s="20"/>
      <c r="I122" s="20"/>
      <c r="J122" s="20"/>
    </row>
    <row r="123" spans="1:10">
      <c r="A123" s="10"/>
      <c r="B123" s="12"/>
      <c r="C123" s="10"/>
      <c r="H123" s="21"/>
      <c r="I123" s="21"/>
      <c r="J123" s="21"/>
    </row>
    <row r="124" spans="1:10">
      <c r="A124" s="10"/>
      <c r="B124" s="12"/>
      <c r="C124" s="10"/>
      <c r="H124" s="21"/>
      <c r="I124" s="21"/>
      <c r="J124" s="25"/>
    </row>
    <row r="125" spans="1:10">
      <c r="A125" s="10"/>
      <c r="B125" s="12"/>
      <c r="C125" s="10"/>
      <c r="H125" s="21"/>
      <c r="I125" s="21"/>
      <c r="J125" s="21"/>
    </row>
    <row r="126" spans="1:10">
      <c r="A126" s="10"/>
      <c r="B126" s="12"/>
      <c r="C126" s="10"/>
      <c r="H126" s="21"/>
      <c r="I126" s="21"/>
      <c r="J126" s="21"/>
    </row>
    <row r="127" spans="1:10">
      <c r="A127" s="10"/>
      <c r="B127" s="12"/>
      <c r="C127" s="10"/>
      <c r="H127" s="21"/>
      <c r="I127" s="21"/>
      <c r="J127" s="21"/>
    </row>
    <row r="128" spans="1:10">
      <c r="A128" s="10"/>
      <c r="B128" s="12"/>
      <c r="C128" s="10"/>
      <c r="H128" s="21"/>
      <c r="I128" s="21"/>
      <c r="J128" s="21"/>
    </row>
    <row r="129" spans="1:10">
      <c r="A129" s="10"/>
      <c r="B129" s="12"/>
      <c r="C129" s="10"/>
      <c r="H129" s="21"/>
      <c r="I129" s="21"/>
      <c r="J129" s="21"/>
    </row>
    <row r="130" spans="1:10">
      <c r="A130" s="10"/>
      <c r="B130" s="12"/>
      <c r="C130" s="10"/>
      <c r="H130" s="21"/>
      <c r="I130" s="21"/>
      <c r="J130" s="21"/>
    </row>
    <row r="131" spans="1:10">
      <c r="A131" s="10"/>
      <c r="B131" s="12"/>
      <c r="C131" s="10"/>
      <c r="H131" s="21"/>
      <c r="I131" s="21"/>
      <c r="J131" s="21"/>
    </row>
    <row r="132" spans="1:10">
      <c r="A132" s="10"/>
      <c r="B132" s="12"/>
      <c r="C132" s="10"/>
      <c r="H132" s="21"/>
      <c r="I132" s="21"/>
      <c r="J132" s="21"/>
    </row>
    <row r="133" spans="1:10">
      <c r="A133" s="10"/>
      <c r="B133" s="12"/>
      <c r="C133" s="10"/>
      <c r="H133" s="21"/>
      <c r="I133" s="21"/>
      <c r="J133" s="21"/>
    </row>
    <row r="134" spans="1:10">
      <c r="A134" s="10"/>
      <c r="B134" s="12"/>
      <c r="C134" s="10"/>
      <c r="H134" s="21"/>
      <c r="I134" s="21"/>
      <c r="J134" s="21"/>
    </row>
    <row r="135" spans="1:10">
      <c r="A135" s="10"/>
      <c r="B135" s="12"/>
      <c r="C135" s="10"/>
      <c r="H135" s="21"/>
      <c r="I135" s="21"/>
      <c r="J135" s="21"/>
    </row>
    <row r="136" spans="1:10">
      <c r="A136" s="10"/>
      <c r="B136" s="12"/>
      <c r="C136" s="10"/>
      <c r="H136" s="21"/>
      <c r="I136" s="21"/>
      <c r="J136" s="21"/>
    </row>
    <row r="137" spans="1:10">
      <c r="A137" s="10"/>
      <c r="B137" s="12"/>
      <c r="C137" s="10"/>
      <c r="H137" s="21"/>
      <c r="I137" s="21"/>
      <c r="J137" s="21"/>
    </row>
    <row r="138" spans="1:10">
      <c r="A138" s="10"/>
      <c r="B138" s="12"/>
      <c r="C138" s="10"/>
      <c r="H138" s="21"/>
      <c r="I138" s="21"/>
      <c r="J138" s="21"/>
    </row>
    <row r="139" spans="1:10">
      <c r="A139" s="10"/>
      <c r="B139" s="12"/>
      <c r="C139" s="10"/>
      <c r="H139" s="21"/>
      <c r="I139" s="21"/>
      <c r="J139" s="21"/>
    </row>
    <row r="140" spans="1:10">
      <c r="A140" s="10"/>
      <c r="B140" s="12"/>
      <c r="C140" s="10"/>
      <c r="H140" s="23"/>
      <c r="I140" s="23"/>
      <c r="J140" s="23"/>
    </row>
    <row r="141" spans="1:10">
      <c r="A141" s="10"/>
      <c r="B141" s="12"/>
      <c r="C141" s="10"/>
      <c r="H141" s="20"/>
      <c r="I141" s="20"/>
      <c r="J141" s="20"/>
    </row>
    <row r="142" spans="1:10">
      <c r="A142" s="10"/>
      <c r="B142" s="12"/>
      <c r="C142" s="10"/>
      <c r="H142" s="21"/>
      <c r="I142" s="21"/>
      <c r="J142" s="21"/>
    </row>
    <row r="143" spans="1:10">
      <c r="A143" s="10"/>
      <c r="B143" s="12"/>
      <c r="C143" s="10"/>
      <c r="H143" s="21"/>
      <c r="I143" s="21"/>
      <c r="J143" s="21"/>
    </row>
    <row r="144" spans="1:10">
      <c r="A144" s="10"/>
      <c r="B144" s="12"/>
      <c r="C144" s="10"/>
      <c r="H144" s="21"/>
      <c r="I144" s="21"/>
      <c r="J144" s="21"/>
    </row>
    <row r="145" spans="1:10">
      <c r="A145" s="10"/>
      <c r="B145" s="12"/>
      <c r="C145" s="10"/>
      <c r="H145" s="21"/>
      <c r="I145" s="21"/>
      <c r="J145" s="21"/>
    </row>
    <row r="146" spans="1:10">
      <c r="A146" s="10"/>
      <c r="B146" s="12"/>
      <c r="C146" s="10"/>
      <c r="H146" s="21"/>
      <c r="I146" s="21"/>
      <c r="J146" s="21"/>
    </row>
    <row r="147" spans="1:10">
      <c r="A147" s="10"/>
      <c r="B147" s="12"/>
      <c r="C147" s="10"/>
      <c r="H147" s="21"/>
      <c r="I147" s="21"/>
      <c r="J147" s="21"/>
    </row>
    <row r="148" spans="1:10">
      <c r="A148" s="10"/>
      <c r="B148" s="12"/>
      <c r="C148" s="10"/>
      <c r="H148" s="21"/>
      <c r="I148" s="21"/>
      <c r="J148" s="21"/>
    </row>
    <row r="149" spans="1:10">
      <c r="A149" s="10"/>
      <c r="B149" s="12"/>
      <c r="C149" s="10"/>
      <c r="H149" s="21"/>
      <c r="I149" s="21"/>
      <c r="J149" s="21"/>
    </row>
    <row r="150" spans="1:10">
      <c r="A150" s="10"/>
      <c r="B150" s="12"/>
      <c r="C150" s="10"/>
      <c r="H150" s="21"/>
      <c r="I150" s="21"/>
      <c r="J150" s="21"/>
    </row>
    <row r="151" spans="1:10">
      <c r="A151" s="10"/>
      <c r="B151" s="12"/>
      <c r="C151" s="10"/>
      <c r="H151" s="21"/>
      <c r="I151" s="21"/>
      <c r="J151" s="21"/>
    </row>
    <row r="152" spans="1:10">
      <c r="A152" s="10"/>
      <c r="B152" s="12"/>
      <c r="C152" s="10"/>
      <c r="H152" s="21"/>
      <c r="I152" s="21"/>
      <c r="J152" s="21"/>
    </row>
    <row r="153" spans="1:10">
      <c r="A153" s="10"/>
      <c r="B153" s="12"/>
      <c r="C153" s="10"/>
      <c r="H153" s="21"/>
      <c r="I153" s="21"/>
      <c r="J153" s="21"/>
    </row>
    <row r="154" spans="1:10">
      <c r="A154" s="10"/>
      <c r="B154" s="12"/>
      <c r="C154" s="10"/>
      <c r="H154" s="21"/>
      <c r="I154" s="21"/>
      <c r="J154" s="21"/>
    </row>
    <row r="155" spans="1:10">
      <c r="A155" s="10"/>
      <c r="B155" s="12"/>
      <c r="C155" s="10"/>
      <c r="H155" s="21"/>
      <c r="I155" s="21"/>
      <c r="J155" s="21"/>
    </row>
    <row r="156" spans="1:10">
      <c r="A156" s="10"/>
      <c r="B156" s="12"/>
      <c r="C156" s="10"/>
      <c r="H156" s="21"/>
      <c r="I156" s="21"/>
      <c r="J156" s="21"/>
    </row>
    <row r="157" spans="1:10">
      <c r="A157" s="10"/>
      <c r="B157" s="12"/>
      <c r="C157" s="10"/>
      <c r="H157" s="21"/>
      <c r="I157" s="21"/>
      <c r="J157" s="21"/>
    </row>
    <row r="158" spans="1:10">
      <c r="A158" s="10"/>
      <c r="B158" s="12"/>
      <c r="C158" s="10"/>
      <c r="H158" s="21"/>
      <c r="I158" s="21"/>
      <c r="J158" s="21"/>
    </row>
    <row r="159" spans="1:10">
      <c r="A159" s="10"/>
      <c r="B159" s="12"/>
      <c r="C159" s="10"/>
      <c r="H159" s="23"/>
      <c r="I159" s="23"/>
      <c r="J159" s="23"/>
    </row>
    <row r="160" spans="1:10">
      <c r="A160" s="10"/>
      <c r="B160" s="12"/>
      <c r="C160" s="10"/>
      <c r="H160" s="20"/>
      <c r="I160" s="20"/>
      <c r="J160" s="20"/>
    </row>
    <row r="161" spans="1:10">
      <c r="A161" s="10"/>
      <c r="B161" s="12"/>
      <c r="C161" s="10"/>
      <c r="H161" s="21"/>
      <c r="I161" s="21"/>
      <c r="J161" s="21"/>
    </row>
    <row r="162" spans="1:10">
      <c r="A162" s="10"/>
      <c r="B162" s="12"/>
      <c r="C162" s="10"/>
      <c r="H162" s="21"/>
      <c r="I162" s="21"/>
      <c r="J162" s="21"/>
    </row>
    <row r="163" spans="1:10">
      <c r="A163" s="10"/>
      <c r="B163" s="12"/>
      <c r="C163" s="10"/>
      <c r="H163" s="21"/>
      <c r="I163" s="21"/>
      <c r="J163" s="21"/>
    </row>
    <row r="164" spans="1:10">
      <c r="A164" s="10"/>
      <c r="B164" s="12"/>
      <c r="C164" s="10"/>
      <c r="H164" s="21"/>
      <c r="I164" s="21"/>
      <c r="J164" s="21"/>
    </row>
    <row r="165" spans="1:10">
      <c r="A165" s="10"/>
      <c r="B165" s="12"/>
      <c r="C165" s="10"/>
      <c r="H165" s="21"/>
      <c r="I165" s="21"/>
      <c r="J165" s="21"/>
    </row>
    <row r="166" spans="1:10">
      <c r="A166" s="10"/>
      <c r="B166" s="12"/>
      <c r="C166" s="10"/>
      <c r="H166" s="21"/>
      <c r="I166" s="21"/>
      <c r="J166" s="21"/>
    </row>
    <row r="167" spans="1:10">
      <c r="A167" s="10"/>
      <c r="B167" s="12"/>
      <c r="C167" s="10"/>
      <c r="H167" s="21"/>
      <c r="I167" s="21"/>
      <c r="J167" s="21"/>
    </row>
    <row r="168" spans="1:10">
      <c r="A168" s="10"/>
      <c r="B168" s="12"/>
      <c r="C168" s="10"/>
      <c r="H168" s="21"/>
      <c r="I168" s="21"/>
      <c r="J168" s="21"/>
    </row>
    <row r="169" spans="1:10">
      <c r="A169" s="10"/>
      <c r="B169" s="12"/>
      <c r="C169" s="10"/>
      <c r="H169" s="21"/>
      <c r="I169" s="21"/>
      <c r="J169" s="21"/>
    </row>
    <row r="170" spans="1:10">
      <c r="A170" s="10"/>
      <c r="B170" s="12"/>
      <c r="C170" s="10"/>
      <c r="H170" s="21"/>
      <c r="I170" s="21"/>
      <c r="J170" s="21"/>
    </row>
    <row r="171" spans="1:10">
      <c r="A171" s="10"/>
      <c r="B171" s="12"/>
      <c r="C171" s="10"/>
      <c r="H171" s="21"/>
      <c r="I171" s="21"/>
      <c r="J171" s="21"/>
    </row>
    <row r="172" spans="1:10">
      <c r="A172" s="10"/>
      <c r="B172" s="12"/>
      <c r="C172" s="10"/>
      <c r="H172" s="23"/>
      <c r="I172" s="23"/>
      <c r="J172" s="23"/>
    </row>
    <row r="173" spans="1:10">
      <c r="A173" s="10"/>
      <c r="B173" s="12"/>
      <c r="C173" s="10"/>
      <c r="H173" s="20"/>
      <c r="I173" s="20"/>
      <c r="J173" s="20"/>
    </row>
    <row r="174" spans="1:10">
      <c r="A174" s="10"/>
      <c r="B174" s="12"/>
      <c r="C174" s="10"/>
      <c r="H174" s="21"/>
      <c r="I174" s="21"/>
      <c r="J174" s="21"/>
    </row>
    <row r="175" spans="1:10">
      <c r="A175" s="10"/>
      <c r="B175" s="12"/>
      <c r="C175" s="10"/>
      <c r="H175" s="21"/>
      <c r="I175" s="21"/>
      <c r="J175" s="21"/>
    </row>
    <row r="176" spans="1:10">
      <c r="A176" s="10"/>
      <c r="B176" s="12"/>
      <c r="C176" s="10"/>
      <c r="H176" s="21"/>
      <c r="I176" s="21"/>
      <c r="J176" s="21"/>
    </row>
    <row r="177" spans="1:10">
      <c r="A177" s="10"/>
      <c r="B177" s="12"/>
      <c r="C177" s="10"/>
      <c r="H177" s="21"/>
      <c r="I177" s="21"/>
      <c r="J177" s="21"/>
    </row>
    <row r="178" spans="1:10">
      <c r="A178" s="10"/>
      <c r="B178" s="12"/>
      <c r="C178" s="10"/>
      <c r="H178" s="21"/>
      <c r="I178" s="25"/>
      <c r="J178" s="25"/>
    </row>
    <row r="179" spans="1:10">
      <c r="A179" s="10"/>
      <c r="B179" s="12"/>
      <c r="C179" s="10"/>
      <c r="H179" s="23"/>
      <c r="I179" s="23"/>
      <c r="J179" s="23"/>
    </row>
    <row r="180" spans="1:10">
      <c r="A180" s="10"/>
      <c r="B180" s="12"/>
      <c r="C180" s="10"/>
      <c r="H180" s="20"/>
      <c r="I180" s="20"/>
      <c r="J180" s="20"/>
    </row>
    <row r="181" spans="1:10">
      <c r="A181" s="10"/>
      <c r="B181" s="12"/>
      <c r="C181" s="10"/>
      <c r="H181" s="21"/>
      <c r="I181" s="25"/>
      <c r="J181" s="25"/>
    </row>
    <row r="182" spans="1:10">
      <c r="A182" s="10"/>
      <c r="B182" s="12"/>
      <c r="C182" s="10"/>
      <c r="H182" s="21"/>
      <c r="I182" s="21"/>
      <c r="J182" s="21"/>
    </row>
    <row r="183" spans="1:10">
      <c r="A183" s="10"/>
      <c r="B183" s="12"/>
      <c r="C183" s="10"/>
      <c r="H183" s="21"/>
      <c r="I183" s="21"/>
      <c r="J183" s="21"/>
    </row>
    <row r="184" spans="1:10">
      <c r="A184" s="10"/>
      <c r="B184" s="12"/>
      <c r="C184" s="10"/>
      <c r="H184" s="23"/>
      <c r="I184" s="23"/>
      <c r="J184" s="23"/>
    </row>
    <row r="185" spans="1:10">
      <c r="A185" s="10"/>
      <c r="B185" s="12"/>
      <c r="C185" s="10"/>
      <c r="H185" s="20"/>
      <c r="I185" s="20"/>
      <c r="J185" s="20"/>
    </row>
    <row r="186" spans="1:10">
      <c r="A186" s="10"/>
      <c r="B186" s="12"/>
      <c r="C186" s="10"/>
      <c r="H186" s="21"/>
      <c r="I186" s="21"/>
      <c r="J186" s="21"/>
    </row>
    <row r="187" spans="1:10">
      <c r="A187" s="10"/>
      <c r="B187" s="12"/>
      <c r="C187" s="10"/>
      <c r="H187" s="21"/>
      <c r="I187" s="21"/>
      <c r="J187" s="21"/>
    </row>
    <row r="188" spans="1:10">
      <c r="A188" s="10"/>
      <c r="B188" s="12"/>
      <c r="C188" s="10"/>
      <c r="H188" s="21"/>
      <c r="I188" s="21"/>
      <c r="J188" s="21"/>
    </row>
    <row r="189" spans="1:10">
      <c r="A189" s="10"/>
      <c r="B189" s="12"/>
      <c r="C189" s="10"/>
      <c r="H189" s="23"/>
      <c r="I189" s="23"/>
      <c r="J189" s="23"/>
    </row>
    <row r="190" spans="1:10">
      <c r="A190" s="10"/>
      <c r="B190" s="12"/>
      <c r="C190" s="10"/>
      <c r="H190" s="20"/>
      <c r="I190" s="20"/>
      <c r="J190" s="20"/>
    </row>
    <row r="191" spans="1:10">
      <c r="A191" s="10"/>
      <c r="B191" s="12"/>
      <c r="C191" s="10"/>
      <c r="H191" s="21"/>
      <c r="I191" s="21"/>
      <c r="J191" s="21"/>
    </row>
    <row r="192" spans="1:10">
      <c r="A192" s="10"/>
      <c r="B192" s="12"/>
      <c r="C192" s="10"/>
      <c r="H192" s="23"/>
      <c r="I192" s="23"/>
      <c r="J192" s="23"/>
    </row>
    <row r="193" spans="1:10">
      <c r="A193" s="10"/>
      <c r="B193" s="12"/>
      <c r="C193" s="10"/>
      <c r="H193" s="20"/>
      <c r="I193" s="20"/>
      <c r="J193" s="20"/>
    </row>
    <row r="194" spans="1:10">
      <c r="A194" s="10"/>
      <c r="B194" s="12"/>
      <c r="C194" s="10"/>
      <c r="H194" s="21"/>
      <c r="I194" s="21"/>
      <c r="J194" s="21"/>
    </row>
    <row r="195" spans="1:10">
      <c r="A195" s="10"/>
      <c r="B195" s="12"/>
      <c r="C195" s="10"/>
      <c r="H195" s="21"/>
      <c r="I195" s="21"/>
      <c r="J195" s="21"/>
    </row>
    <row r="196" spans="1:10">
      <c r="A196" s="10"/>
      <c r="B196" s="12"/>
      <c r="C196" s="10"/>
      <c r="H196" s="21"/>
      <c r="I196" s="21"/>
      <c r="J196" s="21"/>
    </row>
    <row r="197" spans="1:10">
      <c r="A197" s="10"/>
      <c r="B197" s="12"/>
      <c r="C197" s="10"/>
      <c r="H197" s="21"/>
      <c r="I197" s="21"/>
      <c r="J197" s="21"/>
    </row>
    <row r="198" spans="1:10">
      <c r="A198" s="10"/>
      <c r="B198" s="12"/>
      <c r="C198" s="10"/>
      <c r="H198" s="21"/>
      <c r="I198" s="21"/>
      <c r="J198" s="21"/>
    </row>
    <row r="199" spans="1:10">
      <c r="A199" s="10"/>
      <c r="B199" s="12"/>
      <c r="C199" s="10"/>
      <c r="H199" s="23"/>
      <c r="I199" s="23"/>
      <c r="J199" s="23"/>
    </row>
    <row r="200" spans="1:10">
      <c r="A200" s="10"/>
      <c r="B200" s="12"/>
      <c r="C200" s="10"/>
      <c r="H200" s="20"/>
      <c r="I200" s="20"/>
      <c r="J200" s="20"/>
    </row>
    <row r="201" spans="1:10">
      <c r="A201" s="10"/>
      <c r="B201" s="12"/>
      <c r="C201" s="10"/>
      <c r="H201" s="21"/>
      <c r="I201" s="21"/>
      <c r="J201" s="21"/>
    </row>
    <row r="202" spans="1:10">
      <c r="A202" s="10"/>
      <c r="B202" s="12"/>
      <c r="C202" s="10"/>
      <c r="H202" s="21"/>
      <c r="I202" s="21"/>
      <c r="J202" s="21"/>
    </row>
    <row r="203" spans="1:10">
      <c r="A203" s="10"/>
      <c r="B203" s="12"/>
      <c r="C203" s="10"/>
      <c r="H203" s="21"/>
      <c r="I203" s="21"/>
      <c r="J203" s="21"/>
    </row>
    <row r="204" spans="1:10">
      <c r="A204" s="10"/>
      <c r="B204" s="12"/>
      <c r="C204" s="10"/>
      <c r="H204" s="23"/>
      <c r="I204" s="23"/>
      <c r="J204" s="23"/>
    </row>
    <row r="205" spans="1:10">
      <c r="A205" s="10"/>
      <c r="B205" s="12"/>
      <c r="C205" s="10"/>
      <c r="H205" s="20"/>
      <c r="I205" s="20"/>
      <c r="J205" s="20"/>
    </row>
    <row r="206" spans="1:10">
      <c r="A206" s="10"/>
      <c r="B206" s="12"/>
      <c r="C206" s="10"/>
      <c r="H206" s="21"/>
      <c r="I206" s="21"/>
      <c r="J206" s="21"/>
    </row>
    <row r="207" spans="1:10">
      <c r="A207" s="10"/>
      <c r="B207" s="12"/>
      <c r="C207" s="10"/>
      <c r="H207" s="21"/>
      <c r="I207" s="21"/>
      <c r="J207" s="21"/>
    </row>
    <row r="208" spans="1:10">
      <c r="A208" s="10"/>
      <c r="B208" s="12"/>
      <c r="C208" s="10"/>
      <c r="H208" s="21"/>
      <c r="I208" s="21"/>
      <c r="J208" s="21"/>
    </row>
    <row r="209" spans="1:10">
      <c r="A209" s="10"/>
      <c r="B209" s="12"/>
      <c r="C209" s="10"/>
      <c r="H209" s="21"/>
      <c r="I209" s="21"/>
      <c r="J209" s="21"/>
    </row>
    <row r="210" spans="1:10">
      <c r="A210" s="10"/>
      <c r="B210" s="12"/>
      <c r="C210" s="10"/>
      <c r="H210" s="21"/>
      <c r="I210" s="21"/>
      <c r="J210" s="21"/>
    </row>
    <row r="211" spans="1:10">
      <c r="A211" s="10"/>
      <c r="B211" s="12"/>
      <c r="C211" s="10"/>
      <c r="H211" s="23"/>
      <c r="I211" s="23"/>
      <c r="J211" s="23"/>
    </row>
    <row r="212" spans="1:10">
      <c r="A212" s="10"/>
      <c r="B212" s="12"/>
      <c r="C212" s="10"/>
      <c r="H212" s="21"/>
      <c r="I212" s="21"/>
      <c r="J212" s="21"/>
    </row>
    <row r="213" spans="1:10">
      <c r="A213" s="10"/>
      <c r="B213" s="12"/>
      <c r="C213" s="10"/>
      <c r="H213" s="21"/>
      <c r="I213" s="21"/>
      <c r="J213" s="21"/>
    </row>
    <row r="214" spans="1:10">
      <c r="A214" s="10"/>
      <c r="B214" s="12"/>
      <c r="C214" s="10"/>
      <c r="H214" s="21"/>
      <c r="I214" s="21"/>
      <c r="J214" s="21"/>
    </row>
    <row r="215" spans="1:10">
      <c r="A215" s="10"/>
      <c r="B215" s="12"/>
      <c r="C215" s="10"/>
      <c r="H215" s="26"/>
      <c r="I215" s="26"/>
      <c r="J215" s="26"/>
    </row>
    <row r="216" spans="1:10">
      <c r="A216" s="10"/>
      <c r="B216" s="12"/>
      <c r="C216" s="10"/>
      <c r="H216" s="21"/>
      <c r="I216" s="21"/>
      <c r="J216" s="21"/>
    </row>
    <row r="217" spans="1:10">
      <c r="A217" s="10"/>
      <c r="B217" s="12"/>
      <c r="C217" s="10"/>
      <c r="H217" s="21"/>
      <c r="I217" s="21"/>
      <c r="J217" s="21"/>
    </row>
    <row r="218" spans="1:10">
      <c r="A218" s="10"/>
      <c r="B218" s="12"/>
      <c r="C218" s="10"/>
      <c r="H218" s="10"/>
      <c r="I218" s="10"/>
      <c r="J218" s="10"/>
    </row>
    <row r="219" spans="1:10">
      <c r="A219" s="10"/>
      <c r="B219" s="12"/>
      <c r="C219" s="10"/>
      <c r="H219" s="10"/>
      <c r="I219" s="10"/>
      <c r="J219" s="10"/>
    </row>
    <row r="220" spans="1:10">
      <c r="A220" s="10"/>
      <c r="B220" s="12"/>
      <c r="C220" s="10"/>
      <c r="H220" s="10"/>
      <c r="I220" s="10"/>
      <c r="J220" s="10"/>
    </row>
    <row r="221" spans="1:10">
      <c r="A221" s="10"/>
      <c r="B221" s="12"/>
      <c r="C221" s="10"/>
      <c r="H221" s="10"/>
      <c r="I221" s="10"/>
      <c r="J221" s="10"/>
    </row>
    <row r="222" spans="1:10">
      <c r="A222" s="10"/>
      <c r="B222" s="12"/>
      <c r="C222" s="10"/>
      <c r="H222" s="10"/>
      <c r="I222" s="10"/>
      <c r="J222" s="10"/>
    </row>
    <row r="223" spans="1:10">
      <c r="A223" s="10"/>
      <c r="B223" s="12"/>
      <c r="C223" s="10"/>
      <c r="H223" s="10"/>
      <c r="I223" s="10"/>
      <c r="J223" s="10"/>
    </row>
    <row r="224" spans="1:10">
      <c r="A224" s="10"/>
      <c r="B224" s="12"/>
      <c r="C224" s="10"/>
      <c r="H224" s="10"/>
      <c r="I224" s="10"/>
      <c r="J224" s="10"/>
    </row>
    <row r="225" spans="1:10">
      <c r="A225" s="10"/>
      <c r="B225" s="12"/>
      <c r="C225" s="10"/>
      <c r="H225" s="10"/>
      <c r="I225" s="10"/>
      <c r="J225" s="10"/>
    </row>
    <row r="226" spans="1:10">
      <c r="A226" s="10"/>
      <c r="B226" s="12"/>
      <c r="C226" s="10"/>
      <c r="H226" s="10"/>
      <c r="I226" s="10"/>
      <c r="J226" s="10"/>
    </row>
    <row r="227" spans="1:10">
      <c r="A227" s="10"/>
      <c r="B227" s="12"/>
      <c r="C227" s="10"/>
      <c r="H227" s="10"/>
      <c r="I227" s="10"/>
      <c r="J227" s="10"/>
    </row>
    <row r="228" spans="1:10">
      <c r="A228" s="10"/>
      <c r="B228" s="12"/>
      <c r="C228" s="10"/>
      <c r="H228" s="10"/>
      <c r="I228" s="10"/>
      <c r="J228" s="10"/>
    </row>
    <row r="229" spans="1:10">
      <c r="A229" s="10"/>
      <c r="B229" s="12"/>
      <c r="C229" s="10"/>
      <c r="H229" s="10"/>
      <c r="I229" s="10"/>
      <c r="J229" s="10"/>
    </row>
    <row r="230" spans="1:10">
      <c r="A230" s="10"/>
      <c r="B230" s="12"/>
      <c r="C230" s="10"/>
      <c r="H230" s="10"/>
      <c r="I230" s="10"/>
      <c r="J230" s="10"/>
    </row>
    <row r="231" spans="1:10">
      <c r="A231" s="10"/>
      <c r="B231" s="12"/>
      <c r="C231" s="10"/>
      <c r="H231" s="10"/>
      <c r="I231" s="10"/>
      <c r="J231" s="10"/>
    </row>
    <row r="232" spans="1:10">
      <c r="A232" s="10"/>
      <c r="B232" s="12"/>
      <c r="C232" s="10"/>
      <c r="H232" s="10"/>
      <c r="I232" s="10"/>
      <c r="J232" s="10"/>
    </row>
    <row r="233" spans="1:10">
      <c r="A233" s="10"/>
      <c r="B233" s="12"/>
      <c r="C233" s="10"/>
      <c r="H233" s="10"/>
      <c r="I233" s="10"/>
      <c r="J233" s="10"/>
    </row>
    <row r="234" spans="1:10">
      <c r="A234" s="10"/>
      <c r="B234" s="12"/>
      <c r="C234" s="10"/>
      <c r="H234" s="10"/>
      <c r="I234" s="10"/>
      <c r="J234" s="10"/>
    </row>
    <row r="235" spans="1:10">
      <c r="A235" s="10"/>
      <c r="B235" s="12"/>
      <c r="C235" s="10"/>
      <c r="H235" s="10"/>
      <c r="I235" s="10"/>
      <c r="J235" s="10"/>
    </row>
    <row r="236" spans="1:10">
      <c r="A236" s="10"/>
      <c r="B236" s="12"/>
      <c r="C236" s="10"/>
      <c r="H236" s="10"/>
      <c r="I236" s="10"/>
      <c r="J236" s="10"/>
    </row>
    <row r="237" spans="1:10">
      <c r="A237" s="10"/>
      <c r="B237" s="12"/>
      <c r="C237" s="10"/>
      <c r="H237" s="10"/>
      <c r="I237" s="10"/>
      <c r="J237" s="10"/>
    </row>
    <row r="238" spans="1:10">
      <c r="A238" s="10"/>
      <c r="B238" s="12"/>
      <c r="C238" s="10"/>
      <c r="H238" s="10"/>
      <c r="I238" s="10"/>
      <c r="J238" s="10"/>
    </row>
    <row r="239" spans="1:10">
      <c r="A239" s="10"/>
      <c r="B239" s="12"/>
      <c r="C239" s="10"/>
      <c r="H239" s="10"/>
      <c r="I239" s="10"/>
      <c r="J239" s="10"/>
    </row>
    <row r="240" spans="1:10">
      <c r="A240" s="10"/>
      <c r="B240" s="12"/>
      <c r="C240" s="10"/>
      <c r="H240" s="10"/>
      <c r="I240" s="10"/>
      <c r="J240" s="10"/>
    </row>
    <row r="241" spans="1:10">
      <c r="A241" s="10"/>
      <c r="B241" s="12"/>
      <c r="C241" s="10"/>
      <c r="H241" s="10"/>
      <c r="I241" s="10"/>
      <c r="J241" s="10"/>
    </row>
    <row r="242" spans="1:10">
      <c r="A242" s="10"/>
      <c r="B242" s="12"/>
      <c r="C242" s="10"/>
      <c r="H242" s="10"/>
      <c r="I242" s="10"/>
      <c r="J242" s="10"/>
    </row>
    <row r="243" spans="1:10">
      <c r="A243" s="10"/>
      <c r="B243" s="12"/>
      <c r="C243" s="10"/>
      <c r="H243" s="10"/>
      <c r="I243" s="10"/>
      <c r="J243" s="10"/>
    </row>
    <row r="244" spans="1:10">
      <c r="A244" s="10"/>
      <c r="B244" s="12"/>
      <c r="C244" s="10"/>
      <c r="H244" s="10"/>
      <c r="I244" s="10"/>
      <c r="J244" s="10"/>
    </row>
    <row r="245" spans="1:10">
      <c r="A245" s="10"/>
      <c r="B245" s="12"/>
      <c r="C245" s="10"/>
      <c r="H245" s="10"/>
      <c r="I245" s="10"/>
      <c r="J245" s="10"/>
    </row>
    <row r="246" spans="1:10">
      <c r="A246" s="10"/>
      <c r="B246" s="12"/>
      <c r="C246" s="10"/>
      <c r="H246" s="10"/>
      <c r="I246" s="10"/>
      <c r="J246" s="10"/>
    </row>
    <row r="247" spans="1:10">
      <c r="A247" s="10"/>
      <c r="B247" s="12"/>
      <c r="C247" s="10"/>
      <c r="H247" s="10"/>
      <c r="I247" s="10"/>
      <c r="J247" s="10"/>
    </row>
    <row r="248" spans="1:10">
      <c r="A248" s="10"/>
      <c r="B248" s="12"/>
      <c r="C248" s="10"/>
      <c r="H248" s="10"/>
      <c r="I248" s="10"/>
      <c r="J248" s="10"/>
    </row>
    <row r="249" spans="1:10">
      <c r="A249" s="10"/>
      <c r="B249" s="12"/>
      <c r="C249" s="10"/>
      <c r="H249" s="10"/>
      <c r="I249" s="10"/>
      <c r="J249" s="10"/>
    </row>
    <row r="250" spans="1:10">
      <c r="A250" s="10"/>
      <c r="B250" s="12"/>
      <c r="C250" s="10"/>
      <c r="H250" s="10"/>
      <c r="I250" s="10"/>
      <c r="J250" s="10"/>
    </row>
    <row r="251" spans="1:10">
      <c r="A251" s="10"/>
      <c r="B251" s="12"/>
      <c r="C251" s="10"/>
      <c r="H251" s="10"/>
      <c r="I251" s="10"/>
      <c r="J251" s="10"/>
    </row>
    <row r="252" spans="1:10">
      <c r="A252" s="10"/>
      <c r="B252" s="12"/>
      <c r="C252" s="10"/>
      <c r="H252" s="10"/>
      <c r="I252" s="10"/>
      <c r="J252" s="10"/>
    </row>
    <row r="253" spans="1:10">
      <c r="A253" s="10"/>
      <c r="B253" s="12"/>
      <c r="C253" s="10"/>
      <c r="H253" s="10"/>
      <c r="I253" s="10"/>
      <c r="J253" s="10"/>
    </row>
    <row r="254" spans="1:10">
      <c r="A254" s="10"/>
      <c r="B254" s="12"/>
      <c r="C254" s="10"/>
      <c r="H254" s="10"/>
      <c r="I254" s="10"/>
      <c r="J254" s="10"/>
    </row>
    <row r="255" spans="1:10">
      <c r="A255" s="10"/>
      <c r="B255" s="12"/>
      <c r="C255" s="10"/>
      <c r="H255" s="10"/>
      <c r="I255" s="10"/>
      <c r="J255" s="10"/>
    </row>
    <row r="256" spans="1:10">
      <c r="A256" s="10"/>
      <c r="B256" s="12"/>
      <c r="C256" s="10"/>
      <c r="H256" s="10"/>
      <c r="I256" s="10"/>
      <c r="J256" s="10"/>
    </row>
    <row r="257" spans="1:10">
      <c r="A257" s="10"/>
      <c r="B257" s="12"/>
      <c r="C257" s="10"/>
      <c r="H257" s="10"/>
      <c r="I257" s="10"/>
      <c r="J257" s="10"/>
    </row>
    <row r="258" spans="1:10">
      <c r="A258" s="10"/>
      <c r="B258" s="12"/>
      <c r="C258" s="10"/>
      <c r="H258" s="10"/>
      <c r="I258" s="10"/>
      <c r="J258" s="10"/>
    </row>
    <row r="259" spans="1:10">
      <c r="A259" s="10"/>
      <c r="B259" s="12"/>
      <c r="C259" s="10"/>
      <c r="H259" s="10"/>
      <c r="I259" s="10"/>
      <c r="J259" s="10"/>
    </row>
    <row r="260" spans="1:10">
      <c r="A260" s="10"/>
      <c r="B260" s="12"/>
      <c r="C260" s="10"/>
      <c r="H260" s="10"/>
      <c r="I260" s="10"/>
      <c r="J260" s="10"/>
    </row>
    <row r="261" spans="1:10">
      <c r="A261" s="10"/>
      <c r="B261" s="12"/>
      <c r="C261" s="10"/>
      <c r="H261" s="10"/>
      <c r="I261" s="10"/>
      <c r="J261" s="10"/>
    </row>
    <row r="262" spans="1:10">
      <c r="A262" s="10"/>
      <c r="B262" s="12"/>
      <c r="C262" s="10"/>
      <c r="H262" s="10"/>
      <c r="I262" s="10"/>
      <c r="J262" s="10"/>
    </row>
    <row r="263" spans="1:10">
      <c r="A263" s="10"/>
      <c r="B263" s="12"/>
      <c r="C263" s="10"/>
      <c r="H263" s="10"/>
      <c r="I263" s="10"/>
      <c r="J263" s="10"/>
    </row>
    <row r="264" spans="1:10">
      <c r="A264" s="10"/>
      <c r="B264" s="12"/>
      <c r="C264" s="10"/>
      <c r="H264" s="10"/>
      <c r="I264" s="10"/>
      <c r="J264" s="10"/>
    </row>
    <row r="265" spans="1:10">
      <c r="A265" s="10"/>
      <c r="B265" s="12"/>
      <c r="C265" s="10"/>
      <c r="H265" s="10"/>
      <c r="I265" s="10"/>
      <c r="J265" s="10"/>
    </row>
    <row r="266" spans="1:10">
      <c r="A266" s="10"/>
      <c r="B266" s="12"/>
      <c r="C266" s="10"/>
      <c r="H266" s="10"/>
      <c r="I266" s="10"/>
      <c r="J266" s="10"/>
    </row>
    <row r="267" spans="1:10">
      <c r="A267" s="10"/>
      <c r="B267" s="12"/>
      <c r="C267" s="10"/>
      <c r="H267" s="10"/>
      <c r="I267" s="10"/>
      <c r="J267" s="10"/>
    </row>
    <row r="268" spans="1:10">
      <c r="A268" s="10"/>
      <c r="B268" s="12"/>
      <c r="C268" s="10"/>
      <c r="H268" s="10"/>
      <c r="I268" s="10"/>
      <c r="J268" s="10"/>
    </row>
    <row r="269" spans="1:10">
      <c r="A269" s="10"/>
      <c r="B269" s="12"/>
      <c r="C269" s="10"/>
      <c r="H269" s="10"/>
      <c r="I269" s="10"/>
      <c r="J269" s="10"/>
    </row>
    <row r="270" spans="1:10">
      <c r="A270" s="10"/>
      <c r="B270" s="12"/>
      <c r="C270" s="10"/>
      <c r="H270" s="10"/>
      <c r="I270" s="10"/>
      <c r="J270" s="10"/>
    </row>
    <row r="271" spans="1:10">
      <c r="A271" s="10"/>
      <c r="B271" s="12"/>
      <c r="C271" s="10"/>
      <c r="H271" s="10"/>
      <c r="I271" s="10"/>
      <c r="J271" s="10"/>
    </row>
    <row r="272" spans="1:10">
      <c r="A272" s="10"/>
      <c r="B272" s="12"/>
      <c r="C272" s="10"/>
      <c r="H272" s="10"/>
      <c r="I272" s="10"/>
      <c r="J272" s="10"/>
    </row>
    <row r="273" spans="1:10">
      <c r="A273" s="10"/>
      <c r="B273" s="12"/>
      <c r="C273" s="10"/>
      <c r="H273" s="10"/>
      <c r="I273" s="10"/>
      <c r="J273" s="10"/>
    </row>
    <row r="274" spans="1:10">
      <c r="A274" s="10"/>
      <c r="B274" s="12"/>
      <c r="C274" s="10"/>
      <c r="H274" s="10"/>
      <c r="I274" s="10"/>
      <c r="J274" s="10"/>
    </row>
    <row r="275" spans="1:10">
      <c r="A275" s="10"/>
      <c r="B275" s="12"/>
      <c r="C275" s="10"/>
      <c r="H275" s="10"/>
      <c r="I275" s="10"/>
      <c r="J275" s="10"/>
    </row>
    <row r="276" spans="1:10">
      <c r="A276" s="10"/>
      <c r="B276" s="12"/>
      <c r="C276" s="10"/>
      <c r="H276" s="10"/>
      <c r="I276" s="10"/>
      <c r="J276" s="10"/>
    </row>
    <row r="277" spans="1:10">
      <c r="A277" s="10"/>
      <c r="B277" s="12"/>
      <c r="C277" s="10"/>
      <c r="H277" s="10"/>
      <c r="I277" s="10"/>
      <c r="J277" s="10"/>
    </row>
    <row r="278" spans="1:10">
      <c r="A278" s="10"/>
      <c r="B278" s="12"/>
      <c r="C278" s="10"/>
      <c r="H278" s="10"/>
      <c r="I278" s="10"/>
      <c r="J278" s="10"/>
    </row>
    <row r="279" spans="1:10">
      <c r="A279" s="10"/>
      <c r="B279" s="12"/>
      <c r="C279" s="10"/>
      <c r="H279" s="10"/>
      <c r="I279" s="10"/>
      <c r="J279" s="10"/>
    </row>
    <row r="280" spans="1:10">
      <c r="A280" s="10"/>
      <c r="B280" s="12"/>
      <c r="C280" s="10"/>
      <c r="H280" s="10"/>
      <c r="I280" s="10"/>
      <c r="J280" s="10"/>
    </row>
    <row r="281" spans="1:10">
      <c r="A281" s="10"/>
      <c r="B281" s="12"/>
      <c r="C281" s="10"/>
      <c r="H281" s="10"/>
      <c r="I281" s="10"/>
      <c r="J281" s="10"/>
    </row>
    <row r="282" spans="1:10">
      <c r="A282" s="10"/>
      <c r="B282" s="12"/>
      <c r="C282" s="10"/>
      <c r="H282" s="10"/>
      <c r="I282" s="10"/>
      <c r="J282" s="10"/>
    </row>
    <row r="283" spans="1:10">
      <c r="A283" s="10"/>
      <c r="B283" s="12"/>
      <c r="C283" s="10"/>
      <c r="H283" s="10"/>
      <c r="I283" s="10"/>
      <c r="J283" s="10"/>
    </row>
    <row r="284" spans="1:10">
      <c r="A284" s="10"/>
      <c r="B284" s="12"/>
      <c r="C284" s="10"/>
      <c r="H284" s="10"/>
      <c r="I284" s="10"/>
      <c r="J284" s="10"/>
    </row>
    <row r="285" spans="1:10">
      <c r="A285" s="10"/>
      <c r="B285" s="12"/>
      <c r="C285" s="10"/>
      <c r="H285" s="10"/>
      <c r="I285" s="10"/>
      <c r="J285" s="10"/>
    </row>
    <row r="286" spans="1:10">
      <c r="A286" s="10"/>
      <c r="B286" s="12"/>
      <c r="C286" s="10"/>
      <c r="H286" s="10"/>
      <c r="I286" s="10"/>
      <c r="J286" s="10"/>
    </row>
    <row r="287" spans="1:10">
      <c r="A287" s="10"/>
      <c r="B287" s="12"/>
      <c r="C287" s="10"/>
      <c r="H287" s="10"/>
      <c r="I287" s="10"/>
      <c r="J287" s="10"/>
    </row>
    <row r="288" spans="1:10">
      <c r="A288" s="10"/>
      <c r="B288" s="12"/>
      <c r="C288" s="10"/>
      <c r="H288" s="10"/>
      <c r="I288" s="10"/>
      <c r="J288" s="10"/>
    </row>
    <row r="289" spans="1:10">
      <c r="A289" s="10"/>
      <c r="B289" s="12"/>
      <c r="C289" s="10"/>
      <c r="H289" s="10"/>
      <c r="I289" s="10"/>
      <c r="J289" s="10"/>
    </row>
    <row r="290" spans="1:10">
      <c r="A290" s="10"/>
      <c r="B290" s="12"/>
      <c r="C290" s="10"/>
      <c r="H290" s="10"/>
      <c r="I290" s="10"/>
      <c r="J290" s="10"/>
    </row>
    <row r="291" spans="1:10">
      <c r="A291" s="10"/>
      <c r="B291" s="12"/>
      <c r="C291" s="10"/>
      <c r="H291" s="10"/>
      <c r="I291" s="10"/>
      <c r="J291" s="10"/>
    </row>
    <row r="292" spans="1:10">
      <c r="A292" s="10"/>
      <c r="B292" s="12"/>
      <c r="C292" s="10"/>
      <c r="H292" s="10"/>
      <c r="I292" s="10"/>
      <c r="J292" s="10"/>
    </row>
    <row r="293" spans="1:10">
      <c r="A293" s="10"/>
      <c r="B293" s="12"/>
      <c r="C293" s="10"/>
      <c r="H293" s="10"/>
      <c r="I293" s="10"/>
      <c r="J293" s="10"/>
    </row>
    <row r="294" spans="1:10">
      <c r="A294" s="10"/>
      <c r="B294" s="12"/>
      <c r="C294" s="10"/>
      <c r="H294" s="10"/>
      <c r="I294" s="10"/>
      <c r="J294" s="10"/>
    </row>
    <row r="295" spans="1:10">
      <c r="A295" s="10"/>
      <c r="B295" s="12"/>
      <c r="C295" s="10"/>
      <c r="H295" s="10"/>
      <c r="I295" s="10"/>
      <c r="J295" s="10"/>
    </row>
    <row r="296" spans="1:10">
      <c r="A296" s="10"/>
      <c r="B296" s="12"/>
      <c r="C296" s="10"/>
      <c r="H296" s="10"/>
      <c r="I296" s="10"/>
      <c r="J296" s="10"/>
    </row>
    <row r="297" spans="1:10">
      <c r="A297" s="10"/>
      <c r="B297" s="12"/>
      <c r="C297" s="10"/>
      <c r="H297" s="10"/>
      <c r="I297" s="10"/>
      <c r="J297" s="10"/>
    </row>
    <row r="298" spans="1:10">
      <c r="A298" s="10"/>
      <c r="B298" s="12"/>
      <c r="C298" s="10"/>
      <c r="H298" s="10"/>
      <c r="I298" s="10"/>
      <c r="J298" s="10"/>
    </row>
    <row r="299" spans="1:10">
      <c r="A299" s="10"/>
      <c r="B299" s="12"/>
      <c r="C299" s="10"/>
      <c r="H299" s="10"/>
      <c r="I299" s="10"/>
      <c r="J299" s="10"/>
    </row>
    <row r="300" spans="1:10">
      <c r="A300" s="10"/>
      <c r="B300" s="12"/>
      <c r="C300" s="10"/>
      <c r="H300" s="10"/>
      <c r="I300" s="10"/>
      <c r="J300" s="10"/>
    </row>
    <row r="301" spans="1:10">
      <c r="A301" s="10"/>
      <c r="B301" s="12"/>
      <c r="C301" s="10"/>
      <c r="H301" s="10"/>
      <c r="I301" s="10"/>
      <c r="J301" s="10"/>
    </row>
    <row r="302" spans="1:10">
      <c r="A302" s="10"/>
      <c r="B302" s="12"/>
      <c r="C302" s="10"/>
      <c r="H302" s="10"/>
      <c r="I302" s="10"/>
      <c r="J302" s="10"/>
    </row>
    <row r="303" spans="1:10">
      <c r="A303" s="10"/>
      <c r="B303" s="12"/>
      <c r="C303" s="10"/>
      <c r="H303" s="10"/>
      <c r="I303" s="10"/>
      <c r="J303" s="10"/>
    </row>
    <row r="304" spans="1:10">
      <c r="A304" s="10"/>
      <c r="B304" s="12"/>
      <c r="C304" s="10"/>
      <c r="H304" s="10"/>
      <c r="I304" s="10"/>
      <c r="J304" s="10"/>
    </row>
    <row r="305" spans="1:10">
      <c r="A305" s="10"/>
      <c r="B305" s="12"/>
      <c r="C305" s="10"/>
      <c r="H305" s="10"/>
      <c r="I305" s="10"/>
      <c r="J305" s="10"/>
    </row>
    <row r="306" spans="1:10">
      <c r="A306" s="10"/>
      <c r="B306" s="12"/>
      <c r="C306" s="10"/>
      <c r="H306" s="10"/>
      <c r="I306" s="10"/>
      <c r="J306" s="10"/>
    </row>
    <row r="307" spans="1:10">
      <c r="A307" s="10"/>
      <c r="B307" s="12"/>
      <c r="C307" s="10"/>
      <c r="H307" s="10"/>
      <c r="I307" s="10"/>
      <c r="J307" s="10"/>
    </row>
    <row r="308" spans="1:10">
      <c r="A308" s="10"/>
      <c r="B308" s="12"/>
      <c r="C308" s="10"/>
      <c r="H308" s="10"/>
      <c r="I308" s="10"/>
      <c r="J308" s="10"/>
    </row>
    <row r="309" spans="1:10">
      <c r="A309" s="10"/>
      <c r="B309" s="12"/>
      <c r="C309" s="10"/>
      <c r="H309" s="10"/>
      <c r="I309" s="10"/>
      <c r="J309" s="10"/>
    </row>
    <row r="310" spans="1:10">
      <c r="A310" s="10"/>
      <c r="B310" s="12"/>
      <c r="C310" s="10"/>
      <c r="H310" s="10"/>
      <c r="I310" s="10"/>
      <c r="J310" s="10"/>
    </row>
    <row r="311" spans="1:10">
      <c r="A311" s="10"/>
      <c r="B311" s="12"/>
      <c r="C311" s="10"/>
      <c r="H311" s="10"/>
      <c r="I311" s="10"/>
      <c r="J311" s="10"/>
    </row>
    <row r="312" spans="1:10">
      <c r="A312" s="10"/>
      <c r="B312" s="12"/>
      <c r="C312" s="10"/>
      <c r="H312" s="10"/>
      <c r="I312" s="10"/>
      <c r="J312" s="10"/>
    </row>
    <row r="313" spans="1:10">
      <c r="A313" s="10"/>
      <c r="B313" s="12"/>
      <c r="C313" s="10"/>
      <c r="H313" s="10"/>
      <c r="I313" s="10"/>
      <c r="J313" s="10"/>
    </row>
    <row r="314" spans="1:10">
      <c r="A314" s="10"/>
      <c r="B314" s="12"/>
      <c r="C314" s="10"/>
      <c r="H314" s="10"/>
      <c r="I314" s="10"/>
      <c r="J314" s="10"/>
    </row>
    <row r="315" spans="1:10">
      <c r="A315" s="10"/>
      <c r="B315" s="12"/>
      <c r="C315" s="10"/>
      <c r="H315" s="10"/>
      <c r="I315" s="10"/>
      <c r="J315" s="10"/>
    </row>
    <row r="316" spans="1:10">
      <c r="A316" s="10"/>
      <c r="B316" s="12"/>
      <c r="C316" s="10"/>
      <c r="H316" s="10"/>
      <c r="I316" s="10"/>
      <c r="J316" s="10"/>
    </row>
    <row r="317" spans="1:10">
      <c r="A317" s="10"/>
      <c r="B317" s="12"/>
      <c r="C317" s="10"/>
      <c r="H317" s="10"/>
      <c r="I317" s="10"/>
      <c r="J317" s="10"/>
    </row>
    <row r="318" spans="1:10">
      <c r="A318" s="10"/>
      <c r="B318" s="12"/>
      <c r="C318" s="10"/>
      <c r="H318" s="10"/>
      <c r="I318" s="10"/>
      <c r="J318" s="10"/>
    </row>
    <row r="319" spans="1:10">
      <c r="A319" s="10"/>
      <c r="B319" s="12"/>
      <c r="C319" s="10"/>
      <c r="H319" s="10"/>
      <c r="I319" s="10"/>
      <c r="J319" s="10"/>
    </row>
    <row r="320" spans="1:10">
      <c r="A320" s="10"/>
      <c r="B320" s="12"/>
      <c r="C320" s="10"/>
      <c r="H320" s="10"/>
      <c r="I320" s="10"/>
      <c r="J320" s="10"/>
    </row>
    <row r="321" spans="1:10">
      <c r="A321" s="10"/>
      <c r="B321" s="12"/>
      <c r="C321" s="10"/>
      <c r="H321" s="10"/>
      <c r="I321" s="10"/>
      <c r="J321" s="10"/>
    </row>
    <row r="322" spans="1:10">
      <c r="A322" s="10"/>
      <c r="B322" s="12"/>
      <c r="C322" s="10"/>
      <c r="H322" s="10"/>
      <c r="I322" s="10"/>
      <c r="J322" s="10"/>
    </row>
    <row r="323" spans="1:10">
      <c r="A323" s="10"/>
      <c r="B323" s="12"/>
      <c r="C323" s="10"/>
      <c r="H323" s="10"/>
      <c r="I323" s="10"/>
      <c r="J323" s="10"/>
    </row>
    <row r="324" spans="1:10">
      <c r="A324" s="10"/>
      <c r="B324" s="12"/>
      <c r="C324" s="10"/>
      <c r="H324" s="10"/>
      <c r="I324" s="10"/>
      <c r="J324" s="10"/>
    </row>
    <row r="325" spans="1:10">
      <c r="A325" s="10"/>
      <c r="B325" s="12"/>
      <c r="C325" s="10"/>
      <c r="H325" s="10"/>
      <c r="I325" s="10"/>
      <c r="J325" s="10"/>
    </row>
    <row r="326" spans="1:10">
      <c r="A326" s="10"/>
      <c r="B326" s="12"/>
      <c r="C326" s="10"/>
      <c r="H326" s="10"/>
      <c r="I326" s="10"/>
      <c r="J326" s="10"/>
    </row>
    <row r="327" spans="1:10">
      <c r="A327" s="10"/>
      <c r="B327" s="12"/>
      <c r="C327" s="10"/>
      <c r="H327" s="10"/>
      <c r="I327" s="10"/>
      <c r="J327" s="10"/>
    </row>
    <row r="328" spans="1:10">
      <c r="A328" s="10"/>
      <c r="B328" s="12"/>
      <c r="C328" s="10"/>
      <c r="H328" s="10"/>
      <c r="I328" s="10"/>
      <c r="J328" s="10"/>
    </row>
    <row r="329" spans="1:10">
      <c r="A329" s="10"/>
      <c r="B329" s="12"/>
      <c r="C329" s="10"/>
      <c r="H329" s="10"/>
      <c r="I329" s="10"/>
      <c r="J329" s="10"/>
    </row>
    <row r="330" spans="1:10">
      <c r="A330" s="10"/>
      <c r="B330" s="12"/>
      <c r="C330" s="10"/>
      <c r="H330" s="10"/>
      <c r="I330" s="10"/>
      <c r="J330" s="10"/>
    </row>
    <row r="331" spans="1:10">
      <c r="A331" s="10"/>
      <c r="B331" s="12"/>
      <c r="C331" s="10"/>
      <c r="H331" s="10"/>
      <c r="I331" s="10"/>
      <c r="J331" s="10"/>
    </row>
    <row r="332" spans="1:10">
      <c r="A332" s="10"/>
      <c r="B332" s="12"/>
      <c r="C332" s="10"/>
      <c r="H332" s="10"/>
      <c r="I332" s="10"/>
      <c r="J332" s="10"/>
    </row>
    <row r="333" spans="1:10">
      <c r="A333" s="10"/>
      <c r="B333" s="12"/>
      <c r="C333" s="10"/>
      <c r="H333" s="10"/>
      <c r="I333" s="10"/>
      <c r="J333" s="10"/>
    </row>
    <row r="334" spans="1:10">
      <c r="A334" s="10"/>
      <c r="B334" s="12"/>
      <c r="C334" s="10"/>
      <c r="H334" s="10"/>
      <c r="I334" s="10"/>
      <c r="J334" s="10"/>
    </row>
    <row r="335" spans="1:10">
      <c r="A335" s="10"/>
      <c r="B335" s="12"/>
      <c r="C335" s="10"/>
      <c r="H335" s="10"/>
      <c r="I335" s="10"/>
      <c r="J335" s="10"/>
    </row>
    <row r="336" spans="1:10">
      <c r="A336" s="10"/>
      <c r="B336" s="12"/>
      <c r="C336" s="10"/>
      <c r="H336" s="10"/>
      <c r="I336" s="10"/>
      <c r="J336" s="10"/>
    </row>
    <row r="337" spans="1:10">
      <c r="A337" s="10"/>
      <c r="B337" s="12"/>
      <c r="C337" s="10"/>
      <c r="H337" s="10"/>
      <c r="I337" s="10"/>
      <c r="J337" s="10"/>
    </row>
    <row r="338" spans="1:10">
      <c r="A338" s="10"/>
      <c r="B338" s="12"/>
      <c r="C338" s="10"/>
      <c r="H338" s="10"/>
      <c r="I338" s="10"/>
      <c r="J338" s="10"/>
    </row>
    <row r="339" spans="1:10">
      <c r="A339" s="10"/>
      <c r="B339" s="12"/>
      <c r="C339" s="10"/>
      <c r="H339" s="10"/>
      <c r="I339" s="10"/>
      <c r="J339" s="10"/>
    </row>
    <row r="340" spans="1:10">
      <c r="A340" s="10"/>
      <c r="B340" s="12"/>
      <c r="C340" s="10"/>
      <c r="H340" s="10"/>
      <c r="I340" s="10"/>
      <c r="J340" s="10"/>
    </row>
    <row r="341" spans="1:10">
      <c r="A341" s="10"/>
      <c r="B341" s="12"/>
      <c r="C341" s="10"/>
      <c r="H341" s="10"/>
      <c r="I341" s="10"/>
      <c r="J341" s="10"/>
    </row>
    <row r="342" spans="1:10">
      <c r="A342" s="10"/>
      <c r="B342" s="12"/>
      <c r="C342" s="10"/>
      <c r="H342" s="10"/>
      <c r="I342" s="10"/>
      <c r="J342" s="10"/>
    </row>
    <row r="343" spans="1:10">
      <c r="A343" s="10"/>
      <c r="B343" s="12"/>
      <c r="C343" s="10"/>
      <c r="H343" s="10"/>
      <c r="I343" s="10"/>
      <c r="J343" s="10"/>
    </row>
    <row r="344" spans="1:10">
      <c r="A344" s="10"/>
      <c r="B344" s="12"/>
      <c r="C344" s="10"/>
      <c r="H344" s="10"/>
      <c r="I344" s="10"/>
      <c r="J344" s="10"/>
    </row>
    <row r="345" spans="1:10">
      <c r="A345" s="10"/>
      <c r="B345" s="12"/>
      <c r="C345" s="10"/>
      <c r="H345" s="10"/>
      <c r="I345" s="10"/>
      <c r="J345" s="10"/>
    </row>
    <row r="346" spans="1:10">
      <c r="A346" s="10"/>
      <c r="B346" s="12"/>
      <c r="C346" s="10"/>
      <c r="H346" s="10"/>
      <c r="I346" s="10"/>
      <c r="J346" s="10"/>
    </row>
    <row r="347" spans="1:10">
      <c r="A347" s="10"/>
      <c r="B347" s="12"/>
      <c r="C347" s="10"/>
      <c r="H347" s="10"/>
      <c r="I347" s="10"/>
      <c r="J347" s="10"/>
    </row>
    <row r="348" spans="1:10">
      <c r="A348" s="10"/>
      <c r="B348" s="12"/>
      <c r="C348" s="10"/>
      <c r="H348" s="10"/>
      <c r="I348" s="10"/>
      <c r="J348" s="10"/>
    </row>
    <row r="349" spans="1:10">
      <c r="A349" s="10"/>
      <c r="B349" s="12"/>
      <c r="C349" s="10"/>
      <c r="H349" s="10"/>
      <c r="I349" s="10"/>
      <c r="J349" s="10"/>
    </row>
    <row r="350" spans="1:10">
      <c r="A350" s="10"/>
      <c r="B350" s="12"/>
      <c r="C350" s="10"/>
      <c r="H350" s="10"/>
      <c r="I350" s="10"/>
      <c r="J350" s="10"/>
    </row>
    <row r="351" spans="1:10">
      <c r="A351" s="10"/>
      <c r="B351" s="12"/>
      <c r="C351" s="10"/>
      <c r="H351" s="10"/>
      <c r="I351" s="10"/>
      <c r="J351" s="10"/>
    </row>
    <row r="352" spans="1:10">
      <c r="A352" s="10"/>
      <c r="B352" s="12"/>
      <c r="C352" s="10"/>
      <c r="H352" s="10"/>
      <c r="I352" s="10"/>
      <c r="J352" s="10"/>
    </row>
    <row r="353" spans="1:10">
      <c r="A353" s="10"/>
      <c r="B353" s="12"/>
      <c r="C353" s="10"/>
      <c r="H353" s="10"/>
      <c r="I353" s="10"/>
      <c r="J353" s="10"/>
    </row>
    <row r="354" spans="1:10">
      <c r="A354" s="10"/>
      <c r="B354" s="12"/>
      <c r="C354" s="10"/>
      <c r="H354" s="10"/>
      <c r="I354" s="10"/>
      <c r="J354" s="10"/>
    </row>
    <row r="355" spans="1:10">
      <c r="A355" s="10"/>
      <c r="B355" s="12"/>
      <c r="C355" s="10"/>
      <c r="H355" s="10"/>
      <c r="I355" s="10"/>
      <c r="J355" s="10"/>
    </row>
    <row r="356" spans="1:10">
      <c r="A356" s="10"/>
      <c r="B356" s="12"/>
      <c r="C356" s="10"/>
      <c r="H356" s="10"/>
      <c r="I356" s="10"/>
      <c r="J356" s="10"/>
    </row>
    <row r="357" spans="1:10">
      <c r="A357" s="10"/>
      <c r="B357" s="12"/>
      <c r="C357" s="10"/>
      <c r="H357" s="10"/>
      <c r="I357" s="10"/>
      <c r="J357" s="10"/>
    </row>
    <row r="358" spans="1:10">
      <c r="A358" s="10"/>
      <c r="B358" s="12"/>
      <c r="C358" s="10"/>
      <c r="H358" s="10"/>
      <c r="I358" s="10"/>
      <c r="J358" s="10"/>
    </row>
    <row r="359" spans="1:10">
      <c r="A359" s="10"/>
      <c r="B359" s="12"/>
      <c r="C359" s="10"/>
      <c r="H359" s="10"/>
      <c r="I359" s="10"/>
      <c r="J359" s="10"/>
    </row>
    <row r="360" spans="1:10">
      <c r="A360" s="10"/>
      <c r="B360" s="12"/>
      <c r="C360" s="10"/>
      <c r="H360" s="10"/>
      <c r="I360" s="10"/>
      <c r="J360" s="10"/>
    </row>
    <row r="361" spans="1:10">
      <c r="A361" s="10"/>
      <c r="B361" s="12"/>
      <c r="C361" s="10"/>
      <c r="H361" s="10"/>
      <c r="I361" s="10"/>
      <c r="J361" s="10"/>
    </row>
    <row r="362" spans="1:10">
      <c r="A362" s="10"/>
      <c r="B362" s="12"/>
      <c r="C362" s="10"/>
      <c r="H362" s="10"/>
      <c r="I362" s="10"/>
      <c r="J362" s="10"/>
    </row>
    <row r="363" spans="1:10">
      <c r="A363" s="10"/>
      <c r="B363" s="12"/>
      <c r="C363" s="10"/>
      <c r="H363" s="10"/>
      <c r="I363" s="10"/>
      <c r="J363" s="10"/>
    </row>
    <row r="364" spans="1:10">
      <c r="A364" s="10"/>
      <c r="B364" s="12"/>
      <c r="C364" s="10"/>
      <c r="H364" s="10"/>
      <c r="I364" s="10"/>
      <c r="J364" s="10"/>
    </row>
    <row r="365" spans="1:10">
      <c r="A365" s="10"/>
      <c r="B365" s="12"/>
      <c r="C365" s="10"/>
      <c r="H365" s="10"/>
      <c r="I365" s="10"/>
      <c r="J365" s="10"/>
    </row>
    <row r="366" spans="1:10">
      <c r="A366" s="10"/>
      <c r="B366" s="12"/>
      <c r="C366" s="10"/>
      <c r="H366" s="10"/>
      <c r="I366" s="10"/>
      <c r="J366" s="10"/>
    </row>
    <row r="367" spans="1:10">
      <c r="A367" s="10"/>
      <c r="B367" s="12"/>
      <c r="C367" s="10"/>
      <c r="H367" s="10"/>
      <c r="I367" s="10"/>
      <c r="J367" s="10"/>
    </row>
    <row r="368" spans="1:10">
      <c r="A368" s="10"/>
      <c r="B368" s="12"/>
      <c r="C368" s="10"/>
      <c r="H368" s="10"/>
      <c r="I368" s="10"/>
      <c r="J368" s="10"/>
    </row>
    <row r="369" spans="1:10">
      <c r="A369" s="10"/>
      <c r="B369" s="12"/>
      <c r="C369" s="10"/>
      <c r="H369" s="10"/>
      <c r="I369" s="10"/>
      <c r="J369" s="10"/>
    </row>
    <row r="370" spans="1:10">
      <c r="A370" s="10"/>
      <c r="B370" s="12"/>
      <c r="C370" s="10"/>
      <c r="H370" s="10"/>
      <c r="I370" s="10"/>
      <c r="J370" s="10"/>
    </row>
    <row r="371" spans="1:10">
      <c r="A371" s="10"/>
      <c r="B371" s="12"/>
      <c r="C371" s="10"/>
      <c r="H371" s="10"/>
      <c r="I371" s="10"/>
      <c r="J371" s="10"/>
    </row>
    <row r="372" spans="1:10">
      <c r="A372" s="10"/>
      <c r="B372" s="12"/>
      <c r="C372" s="10"/>
      <c r="H372" s="10"/>
      <c r="I372" s="10"/>
      <c r="J372" s="10"/>
    </row>
    <row r="373" spans="1:10">
      <c r="A373" s="10"/>
      <c r="B373" s="12"/>
      <c r="C373" s="10"/>
      <c r="H373" s="10"/>
      <c r="I373" s="10"/>
      <c r="J373" s="10"/>
    </row>
    <row r="374" spans="1:10">
      <c r="A374" s="10"/>
      <c r="B374" s="12"/>
      <c r="C374" s="10"/>
      <c r="H374" s="10"/>
      <c r="I374" s="10"/>
      <c r="J374" s="10"/>
    </row>
    <row r="375" spans="1:10">
      <c r="A375" s="10"/>
      <c r="B375" s="12"/>
      <c r="C375" s="10"/>
      <c r="H375" s="10"/>
      <c r="I375" s="10"/>
      <c r="J375" s="10"/>
    </row>
    <row r="376" spans="1:10">
      <c r="A376" s="10"/>
      <c r="B376" s="12"/>
      <c r="C376" s="10"/>
      <c r="H376" s="10"/>
      <c r="I376" s="10"/>
      <c r="J376" s="10"/>
    </row>
    <row r="377" spans="1:10">
      <c r="A377" s="10"/>
      <c r="B377" s="12"/>
      <c r="C377" s="10"/>
      <c r="H377" s="10"/>
      <c r="I377" s="10"/>
      <c r="J377" s="10"/>
    </row>
    <row r="378" spans="1:10">
      <c r="A378" s="10"/>
      <c r="B378" s="12"/>
      <c r="C378" s="10"/>
      <c r="H378" s="10"/>
      <c r="I378" s="10"/>
      <c r="J378" s="10"/>
    </row>
    <row r="379" spans="1:10">
      <c r="A379" s="10"/>
      <c r="B379" s="12"/>
      <c r="C379" s="10"/>
      <c r="H379" s="10"/>
      <c r="I379" s="10"/>
      <c r="J379" s="10"/>
    </row>
    <row r="380" spans="1:10">
      <c r="A380" s="10"/>
      <c r="B380" s="12"/>
      <c r="C380" s="10"/>
      <c r="H380" s="10"/>
      <c r="I380" s="10"/>
      <c r="J380" s="10"/>
    </row>
    <row r="381" spans="1:10">
      <c r="A381" s="10"/>
      <c r="B381" s="12"/>
      <c r="C381" s="10"/>
      <c r="H381" s="10"/>
      <c r="I381" s="10"/>
      <c r="J381" s="10"/>
    </row>
    <row r="382" spans="1:10">
      <c r="A382" s="10"/>
      <c r="B382" s="12"/>
      <c r="C382" s="10"/>
      <c r="H382" s="10"/>
      <c r="I382" s="10"/>
      <c r="J382" s="10"/>
    </row>
    <row r="383" spans="1:10">
      <c r="A383" s="10"/>
      <c r="B383" s="12"/>
      <c r="C383" s="10"/>
      <c r="H383" s="10"/>
      <c r="I383" s="10"/>
      <c r="J383" s="10"/>
    </row>
    <row r="384" spans="1:10">
      <c r="A384" s="10"/>
      <c r="B384" s="12"/>
      <c r="C384" s="10"/>
      <c r="H384" s="10"/>
      <c r="I384" s="10"/>
      <c r="J384" s="10"/>
    </row>
    <row r="385" spans="1:10">
      <c r="A385" s="10"/>
      <c r="B385" s="12"/>
      <c r="C385" s="10"/>
      <c r="H385" s="10"/>
      <c r="I385" s="10"/>
      <c r="J385" s="10"/>
    </row>
    <row r="386" spans="1:10">
      <c r="A386" s="10"/>
      <c r="B386" s="12"/>
      <c r="C386" s="10"/>
      <c r="H386" s="10"/>
      <c r="I386" s="10"/>
      <c r="J386" s="10"/>
    </row>
    <row r="387" spans="1:10">
      <c r="A387" s="10"/>
      <c r="B387" s="12"/>
      <c r="C387" s="10"/>
      <c r="H387" s="10"/>
      <c r="I387" s="10"/>
      <c r="J387" s="10"/>
    </row>
    <row r="388" spans="1:10">
      <c r="A388" s="10"/>
      <c r="B388" s="12"/>
      <c r="C388" s="10"/>
      <c r="H388" s="10"/>
      <c r="I388" s="10"/>
      <c r="J388" s="10"/>
    </row>
    <row r="389" spans="1:10">
      <c r="A389" s="10"/>
      <c r="B389" s="12"/>
      <c r="C389" s="10"/>
      <c r="H389" s="10"/>
      <c r="I389" s="10"/>
      <c r="J389" s="10"/>
    </row>
    <row r="390" spans="1:10">
      <c r="A390" s="10"/>
      <c r="B390" s="12"/>
      <c r="C390" s="10"/>
      <c r="H390" s="10"/>
      <c r="I390" s="10"/>
      <c r="J390" s="10"/>
    </row>
    <row r="391" spans="1:10">
      <c r="A391" s="10"/>
      <c r="B391" s="12"/>
      <c r="C391" s="10"/>
      <c r="H391" s="10"/>
      <c r="I391" s="10"/>
      <c r="J391" s="10"/>
    </row>
    <row r="392" spans="1:10">
      <c r="A392" s="10"/>
      <c r="B392" s="12"/>
      <c r="C392" s="10"/>
      <c r="H392" s="10"/>
      <c r="I392" s="10"/>
      <c r="J392" s="10"/>
    </row>
    <row r="393" spans="1:10">
      <c r="A393" s="10"/>
      <c r="B393" s="12"/>
      <c r="C393" s="10"/>
      <c r="H393" s="10"/>
      <c r="I393" s="10"/>
      <c r="J393" s="10"/>
    </row>
    <row r="394" spans="1:10">
      <c r="A394" s="10"/>
      <c r="B394" s="12"/>
      <c r="C394" s="10"/>
      <c r="H394" s="10"/>
      <c r="I394" s="10"/>
      <c r="J394" s="10"/>
    </row>
    <row r="395" spans="1:10">
      <c r="A395" s="10"/>
      <c r="B395" s="12"/>
      <c r="C395" s="10"/>
      <c r="H395" s="10"/>
      <c r="I395" s="10"/>
      <c r="J395" s="10"/>
    </row>
    <row r="396" spans="1:10">
      <c r="A396" s="10"/>
      <c r="B396" s="12"/>
      <c r="C396" s="10"/>
      <c r="H396" s="10"/>
      <c r="I396" s="10"/>
      <c r="J396" s="10"/>
    </row>
    <row r="397" spans="1:10">
      <c r="A397" s="10"/>
      <c r="B397" s="12"/>
      <c r="C397" s="10"/>
      <c r="H397" s="10"/>
      <c r="I397" s="10"/>
      <c r="J397" s="10"/>
    </row>
    <row r="398" spans="1:10">
      <c r="A398" s="10"/>
      <c r="B398" s="12"/>
      <c r="C398" s="10"/>
      <c r="H398" s="10"/>
      <c r="I398" s="10"/>
      <c r="J398" s="10"/>
    </row>
    <row r="399" spans="1:10">
      <c r="A399" s="10"/>
      <c r="B399" s="12"/>
      <c r="C399" s="10"/>
      <c r="H399" s="10"/>
      <c r="I399" s="10"/>
      <c r="J399" s="10"/>
    </row>
    <row r="400" spans="1:10">
      <c r="A400" s="10"/>
      <c r="B400" s="12"/>
      <c r="C400" s="10"/>
      <c r="H400" s="10"/>
      <c r="I400" s="10"/>
      <c r="J400" s="10"/>
    </row>
    <row r="401" spans="1:10">
      <c r="A401" s="10"/>
      <c r="B401" s="12"/>
      <c r="C401" s="10"/>
      <c r="H401" s="10"/>
      <c r="I401" s="10"/>
      <c r="J401" s="10"/>
    </row>
    <row r="402" spans="1:10">
      <c r="A402" s="10"/>
      <c r="B402" s="12"/>
      <c r="C402" s="10"/>
      <c r="H402" s="10"/>
      <c r="I402" s="10"/>
      <c r="J402" s="10"/>
    </row>
    <row r="403" spans="1:10">
      <c r="A403" s="10"/>
      <c r="B403" s="12"/>
      <c r="C403" s="10"/>
      <c r="H403" s="10"/>
      <c r="I403" s="10"/>
      <c r="J403" s="10"/>
    </row>
    <row r="404" spans="1:10">
      <c r="A404" s="10"/>
      <c r="B404" s="12"/>
      <c r="C404" s="10"/>
      <c r="H404" s="10"/>
      <c r="I404" s="10"/>
      <c r="J404" s="10"/>
    </row>
    <row r="405" spans="1:10">
      <c r="A405" s="10"/>
      <c r="B405" s="12"/>
      <c r="C405" s="10"/>
      <c r="H405" s="10"/>
      <c r="I405" s="10"/>
      <c r="J405" s="10"/>
    </row>
    <row r="406" spans="1:10">
      <c r="A406" s="10"/>
      <c r="B406" s="12"/>
      <c r="C406" s="10"/>
      <c r="H406" s="10"/>
      <c r="I406" s="10"/>
      <c r="J406" s="10"/>
    </row>
    <row r="407" spans="1:10">
      <c r="A407" s="10"/>
      <c r="B407" s="12"/>
      <c r="C407" s="10"/>
      <c r="H407" s="10"/>
      <c r="I407" s="10"/>
      <c r="J407" s="10"/>
    </row>
    <row r="408" spans="1:10">
      <c r="A408" s="10"/>
      <c r="B408" s="12"/>
      <c r="C408" s="10"/>
      <c r="H408" s="10"/>
      <c r="I408" s="10"/>
      <c r="J408" s="10"/>
    </row>
    <row r="409" spans="1:10">
      <c r="A409" s="10"/>
      <c r="B409" s="12"/>
      <c r="C409" s="10"/>
      <c r="H409" s="10"/>
      <c r="I409" s="10"/>
      <c r="J409" s="10"/>
    </row>
    <row r="410" spans="1:10">
      <c r="A410" s="10"/>
      <c r="B410" s="12"/>
      <c r="C410" s="10"/>
      <c r="H410" s="10"/>
      <c r="I410" s="10"/>
      <c r="J410" s="10"/>
    </row>
    <row r="411" spans="1:10">
      <c r="A411" s="10"/>
      <c r="B411" s="12"/>
      <c r="C411" s="10"/>
      <c r="H411" s="10"/>
      <c r="I411" s="10"/>
      <c r="J411" s="10"/>
    </row>
    <row r="412" spans="1:10">
      <c r="A412" s="10"/>
      <c r="B412" s="12"/>
      <c r="C412" s="10"/>
      <c r="H412" s="10"/>
      <c r="I412" s="10"/>
      <c r="J412" s="10"/>
    </row>
    <row r="413" spans="1:10">
      <c r="A413" s="10"/>
      <c r="B413" s="12"/>
      <c r="C413" s="10"/>
      <c r="H413" s="10"/>
      <c r="I413" s="10"/>
      <c r="J413" s="10"/>
    </row>
    <row r="414" spans="1:10">
      <c r="A414" s="10"/>
      <c r="B414" s="12"/>
      <c r="C414" s="10"/>
      <c r="H414" s="10"/>
      <c r="I414" s="10"/>
      <c r="J414" s="10"/>
    </row>
    <row r="415" spans="1:10">
      <c r="A415" s="10"/>
      <c r="B415" s="12"/>
      <c r="C415" s="10"/>
      <c r="H415" s="10"/>
      <c r="I415" s="10"/>
      <c r="J415" s="10"/>
    </row>
    <row r="416" spans="1:10">
      <c r="A416" s="10"/>
      <c r="B416" s="12"/>
      <c r="C416" s="10"/>
      <c r="H416" s="10"/>
      <c r="I416" s="10"/>
      <c r="J416" s="10"/>
    </row>
    <row r="417" spans="1:10">
      <c r="A417" s="10"/>
      <c r="B417" s="12"/>
      <c r="C417" s="10"/>
      <c r="H417" s="10"/>
      <c r="I417" s="10"/>
      <c r="J417" s="10"/>
    </row>
    <row r="418" spans="1:10">
      <c r="A418" s="10"/>
      <c r="B418" s="12"/>
      <c r="C418" s="10"/>
      <c r="H418" s="10"/>
      <c r="I418" s="10"/>
      <c r="J418" s="10"/>
    </row>
    <row r="419" spans="1:10">
      <c r="A419" s="10"/>
      <c r="B419" s="12"/>
      <c r="C419" s="10"/>
      <c r="H419" s="10"/>
      <c r="I419" s="10"/>
      <c r="J419" s="10"/>
    </row>
    <row r="420" spans="1:10">
      <c r="A420" s="10"/>
      <c r="B420" s="12"/>
      <c r="C420" s="10"/>
      <c r="H420" s="10"/>
      <c r="I420" s="10"/>
      <c r="J420" s="10"/>
    </row>
    <row r="421" spans="1:10">
      <c r="A421" s="10"/>
      <c r="B421" s="12"/>
      <c r="C421" s="10"/>
      <c r="H421" s="10"/>
      <c r="I421" s="10"/>
      <c r="J421" s="10"/>
    </row>
    <row r="422" spans="1:10">
      <c r="A422" s="10"/>
      <c r="B422" s="12"/>
      <c r="C422" s="10"/>
      <c r="H422" s="10"/>
      <c r="I422" s="10"/>
      <c r="J422" s="10"/>
    </row>
    <row r="423" spans="1:10">
      <c r="A423" s="10"/>
      <c r="B423" s="12"/>
      <c r="C423" s="10"/>
    </row>
    <row r="424" spans="1:10">
      <c r="A424" s="10"/>
      <c r="B424" s="12"/>
      <c r="C424" s="10"/>
    </row>
    <row r="425" spans="1:10">
      <c r="A425" s="10"/>
      <c r="B425" s="12"/>
      <c r="C425" s="10"/>
    </row>
    <row r="426" spans="1:10">
      <c r="A426" s="10"/>
      <c r="B426" s="12"/>
      <c r="C426" s="10"/>
    </row>
    <row r="427" spans="1:10">
      <c r="A427" s="10"/>
      <c r="B427" s="12"/>
      <c r="C427" s="10"/>
    </row>
    <row r="428" spans="1:10">
      <c r="A428" s="10"/>
      <c r="B428" s="12"/>
      <c r="C428" s="10"/>
    </row>
  </sheetData>
  <mergeCells count="22">
    <mergeCell ref="A36:A38"/>
    <mergeCell ref="B36:B38"/>
    <mergeCell ref="A73:E73"/>
    <mergeCell ref="A74:E74"/>
    <mergeCell ref="A30:E30"/>
    <mergeCell ref="A31:E31"/>
    <mergeCell ref="B33:C33"/>
    <mergeCell ref="D33:E33"/>
    <mergeCell ref="A35:B35"/>
    <mergeCell ref="C35:E35"/>
    <mergeCell ref="A29:B29"/>
    <mergeCell ref="A11:E11"/>
    <mergeCell ref="A12:E12"/>
    <mergeCell ref="A13:E13"/>
    <mergeCell ref="A14:E14"/>
    <mergeCell ref="A15:E15"/>
    <mergeCell ref="A16:E16"/>
    <mergeCell ref="A18:C18"/>
    <mergeCell ref="A20:C20"/>
    <mergeCell ref="B23:C23"/>
    <mergeCell ref="B24:C24"/>
    <mergeCell ref="B25:C25"/>
  </mergeCells>
  <pageMargins left="0.98425196850393704" right="0.59055118110236227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0102</vt:lpstr>
      <vt:lpstr>0103</vt:lpstr>
      <vt:lpstr>0104</vt:lpstr>
      <vt:lpstr>0106</vt:lpstr>
      <vt:lpstr>0111</vt:lpstr>
      <vt:lpstr>0113 (1)</vt:lpstr>
      <vt:lpstr>0113 (2)</vt:lpstr>
      <vt:lpstr>0113 (3)</vt:lpstr>
      <vt:lpstr>0200</vt:lpstr>
      <vt:lpstr>0309 (1)</vt:lpstr>
      <vt:lpstr>0309 (2)</vt:lpstr>
      <vt:lpstr>0309 (3)</vt:lpstr>
      <vt:lpstr>0409 (1)</vt:lpstr>
      <vt:lpstr>0409 (2)</vt:lpstr>
      <vt:lpstr>0409 (3)</vt:lpstr>
      <vt:lpstr>0409 (4)</vt:lpstr>
      <vt:lpstr>0409 (5)</vt:lpstr>
      <vt:lpstr>0409 (6)</vt:lpstr>
      <vt:lpstr>0409 (7)</vt:lpstr>
      <vt:lpstr>0409 (8)</vt:lpstr>
      <vt:lpstr>0409 (9)</vt:lpstr>
      <vt:lpstr>0409 (10)</vt:lpstr>
      <vt:lpstr>0412 (1)</vt:lpstr>
      <vt:lpstr>0412 (2)</vt:lpstr>
      <vt:lpstr>0501 (1)</vt:lpstr>
      <vt:lpstr>0501 (2)</vt:lpstr>
      <vt:lpstr>0502 (1)</vt:lpstr>
      <vt:lpstr>0502 (2)</vt:lpstr>
      <vt:lpstr>0503 (1)</vt:lpstr>
      <vt:lpstr>0503 (2)</vt:lpstr>
      <vt:lpstr>0503 (3)</vt:lpstr>
      <vt:lpstr>0500 (4)</vt:lpstr>
      <vt:lpstr>0500 (5)</vt:lpstr>
      <vt:lpstr>0500 (6)</vt:lpstr>
      <vt:lpstr>0500 (7)</vt:lpstr>
      <vt:lpstr>0500 (8)</vt:lpstr>
      <vt:lpstr>0500 (9)</vt:lpstr>
      <vt:lpstr>0500 (10)</vt:lpstr>
      <vt:lpstr>0500 (11)</vt:lpstr>
      <vt:lpstr>0500 (12)</vt:lpstr>
      <vt:lpstr>0500 (13)</vt:lpstr>
      <vt:lpstr>0800 (1)</vt:lpstr>
      <vt:lpstr>0800 (2)</vt:lpstr>
      <vt:lpstr>0800 (3)</vt:lpstr>
      <vt:lpstr>0800 (4)</vt:lpstr>
      <vt:lpstr>0800 (5)</vt:lpstr>
      <vt:lpstr>0800 (6)</vt:lpstr>
      <vt:lpstr>1001</vt:lpstr>
      <vt:lpstr>1003</vt:lpstr>
      <vt:lpstr>1102</vt:lpstr>
      <vt:lpstr>1202</vt:lpstr>
      <vt:lpstr>0107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soldatova_gb</dc:creator>
  <cp:lastModifiedBy>soldatova_gb</cp:lastModifiedBy>
  <cp:lastPrinted>2016-11-18T06:30:07Z</cp:lastPrinted>
  <dcterms:created xsi:type="dcterms:W3CDTF">2016-05-26T12:49:20Z</dcterms:created>
  <dcterms:modified xsi:type="dcterms:W3CDTF">2017-01-13T08:32:37Z</dcterms:modified>
</cp:coreProperties>
</file>