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данные'!$27:$27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Alex</author>
    <author>&lt;&gt;</author>
    <author>Сергей</author>
    <author>Волченков Сергей</author>
    <author>Алексей</author>
    <author>Alex Sosedko</author>
  </authors>
  <commentList>
    <comment ref="A12" authorId="0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4" authorId="1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7" authorId="1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7" authorId="1">
      <text>
        <r>
          <rPr>
            <sz val="10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коэффициентов&gt;&lt;Строка задания НР для БИМ&gt;&lt;Строка задания СП для БИМ&gt;</t>
        </r>
      </text>
    </comment>
    <comment ref="C27" authorId="1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A81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18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8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81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81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81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7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81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7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7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7" authorId="1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7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7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7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7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7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7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81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81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81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7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7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83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85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2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</commentList>
</comments>
</file>

<file path=xl/sharedStrings.xml><?xml version="1.0" encoding="utf-8"?>
<sst xmlns="http://schemas.openxmlformats.org/spreadsheetml/2006/main" count="233" uniqueCount="138">
  <si>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</si>
  <si>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</si>
  <si>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</si>
  <si>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</si>
  <si>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</si>
  <si>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</si>
  <si>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</si>
  <si>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</si>
  <si>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</si>
  <si>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</si>
  <si>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</si>
  <si>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</si>
  <si>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</si>
  <si>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</si>
  <si>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</si>
  <si>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</si>
  <si>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</si>
  <si>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</si>
  <si>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</si>
  <si>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</si>
  <si>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</si>
  <si>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</si>
  <si>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</si>
  <si>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</si>
  <si>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</si>
  <si>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</si>
  <si>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</si>
  <si>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</si>
  <si>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</si>
  <si>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</si>
  <si>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>Основание: Ведомость объемов работ</t>
  </si>
  <si>
    <t>Составлен в базисных и текущих ценах по состоянию на 4 квартал 2020</t>
  </si>
  <si>
    <t xml:space="preserve"> ФЕР27-09-016-01
---------------------------------
Разметка проезжей части краской сплошной линией шириной: 0,1 м
(км) </t>
  </si>
  <si>
    <t>28,11
----------
32,52</t>
  </si>
  <si>
    <t>177,58
----------
25,59</t>
  </si>
  <si>
    <t>43
----------
50</t>
  </si>
  <si>
    <t>272
----------
39</t>
  </si>
  <si>
    <t>19
----------
4,28</t>
  </si>
  <si>
    <t>8,14
----------
19</t>
  </si>
  <si>
    <t>818
----------
213</t>
  </si>
  <si>
    <t>2213
----------
744</t>
  </si>
  <si>
    <t>5,6
----------
3,12</t>
  </si>
  <si>
    <t/>
  </si>
  <si>
    <t>Накладные расходы от ФОТ(1562 руб.)</t>
  </si>
  <si>
    <t>Сметная прибыль от ФОТ(1562 руб.)</t>
  </si>
  <si>
    <t>Всего с НР и СП</t>
  </si>
  <si>
    <t xml:space="preserve"> ФССЦ-01.5.01.01-0002
---------------------------------
Краска разметочная дорожная: АК-503 "Колор-М", белая (в т.ч. для разметки взлетно-посадочных полос аэродромов)
(т) </t>
  </si>
  <si>
    <t>0,064302
----------
(64,302/1000)</t>
  </si>
  <si>
    <t xml:space="preserve">
----------
30571,12</t>
  </si>
  <si>
    <t xml:space="preserve">
----------
1966</t>
  </si>
  <si>
    <t xml:space="preserve">
----------
102880</t>
  </si>
  <si>
    <t xml:space="preserve">
----------
6615</t>
  </si>
  <si>
    <t xml:space="preserve"> ФССЦ-01.5.01.03-1020
---------------------------------
Стеклошарики световозвращающие 100-600 мкм, для посыпки разметочных красок
(кг) </t>
  </si>
  <si>
    <t xml:space="preserve">
----------
0,8</t>
  </si>
  <si>
    <t xml:space="preserve">
----------
24</t>
  </si>
  <si>
    <t xml:space="preserve">
----------
128,48</t>
  </si>
  <si>
    <t xml:space="preserve">
----------
3934</t>
  </si>
  <si>
    <t xml:space="preserve"> ФСЭМ-91.14.02-002
---------------------------------
Автомобили бортовые, грузоподъемность до 8 т (Машина сопровождения)
(маш.-ч) </t>
  </si>
  <si>
    <t>85,84
----------
11,6</t>
  </si>
  <si>
    <t>34
----------
5</t>
  </si>
  <si>
    <t>474,47
----------
220,4</t>
  </si>
  <si>
    <t>190
----------
88</t>
  </si>
  <si>
    <t>Накладные расходы от ФОТ(88 руб.)</t>
  </si>
  <si>
    <t>Сметная прибыль от ФОТ(88 руб.)</t>
  </si>
  <si>
    <t xml:space="preserve"> ФЕР27-09-016-04
---------------------------------
Разметка проезжей части краской прерывистой линией шириной 0,1 м при соотношении штриха и промежутка: 1:1
(км) </t>
  </si>
  <si>
    <t>6
----------
7</t>
  </si>
  <si>
    <t>39
----------
6</t>
  </si>
  <si>
    <t>117
----------
31</t>
  </si>
  <si>
    <t>318
----------
107</t>
  </si>
  <si>
    <t>0,81
----------
0,45</t>
  </si>
  <si>
    <t>Накладные расходы от ФОТ(224 руб.)</t>
  </si>
  <si>
    <t>Сметная прибыль от ФОТ(224 руб.)</t>
  </si>
  <si>
    <t>0,00462
----------
(4,62/1000)</t>
  </si>
  <si>
    <t xml:space="preserve">
----------
141</t>
  </si>
  <si>
    <t xml:space="preserve">
----------
475</t>
  </si>
  <si>
    <t xml:space="preserve">
----------
2</t>
  </si>
  <si>
    <t xml:space="preserve">
----------
360</t>
  </si>
  <si>
    <t>8
----------
1</t>
  </si>
  <si>
    <t>43
----------
20</t>
  </si>
  <si>
    <t>Накладные расходы от ФОТ(20 руб.)</t>
  </si>
  <si>
    <t>Сметная прибыль от ФОТ(20 руб.)</t>
  </si>
  <si>
    <t xml:space="preserve"> ФЕР27-09-031-01
---------------------------------
Нанесение линии поперечной дорожной разметки со световозвращающими элементами вручную с применением трафаретной самоклеящейся ленты (прим.) 1.25 (белые)
(10 м2)
(10 м2) </t>
  </si>
  <si>
    <t>4,44
----------
(44,4 / 10)</t>
  </si>
  <si>
    <t>53,6
----------
260,56</t>
  </si>
  <si>
    <t>238
----------
1157</t>
  </si>
  <si>
    <t>19
----------
1,65</t>
  </si>
  <si>
    <t>1
----------
19</t>
  </si>
  <si>
    <t>4522
----------
1909</t>
  </si>
  <si>
    <t>Накладные расходы от ФОТ(4522 руб.)</t>
  </si>
  <si>
    <t>Сметная прибыль от ФОТ(4522 руб.)</t>
  </si>
  <si>
    <t xml:space="preserve">
----------
884</t>
  </si>
  <si>
    <t xml:space="preserve">
----------
2973</t>
  </si>
  <si>
    <t>11,1
----------
(0,25*44,4)</t>
  </si>
  <si>
    <t xml:space="preserve">
----------
9</t>
  </si>
  <si>
    <t xml:space="preserve">
----------
1426</t>
  </si>
  <si>
    <t xml:space="preserve"> ФЕР27-09-031-01
---------------------------------
Нанесение линии поперечной дорожной разметки со световозвращающими элементами вручную с применением трафаретной самоклеящейся ленты (прим.) (1.14.1 белые полосы)
(10 м2)
(10 м2) </t>
  </si>
  <si>
    <t>9,92
----------
(((62*1,6) / 10))</t>
  </si>
  <si>
    <t>532
----------
2584</t>
  </si>
  <si>
    <t>10103
----------
4264</t>
  </si>
  <si>
    <t>Накладные расходы от ФОТ(10103 руб.)</t>
  </si>
  <si>
    <t>Сметная прибыль от ФОТ(10103 руб.)</t>
  </si>
  <si>
    <t xml:space="preserve">
----------
1972</t>
  </si>
  <si>
    <t xml:space="preserve">
----------
6636</t>
  </si>
  <si>
    <t>24,8
----------
(0,25*99,2)</t>
  </si>
  <si>
    <t xml:space="preserve">
----------
20</t>
  </si>
  <si>
    <t xml:space="preserve">
----------
3186</t>
  </si>
  <si>
    <t xml:space="preserve"> ФЕР27-09-031-01
---------------------------------
Нанесение линии поперечной дорожной разметки со световозвращающими элементами вручную с применением трафаретной самоклеящейся ленты (прим.) (1.14.1 желтые полосы)
(10 м2) </t>
  </si>
  <si>
    <t>Итого прямые затраты по разделу</t>
  </si>
  <si>
    <t>1351
13392</t>
  </si>
  <si>
    <t>353
51</t>
  </si>
  <si>
    <t>25663
46108</t>
  </si>
  <si>
    <t>2764
959</t>
  </si>
  <si>
    <t>133,88
3,57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</si>
  <si>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</si>
  <si>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</si>
  <si>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</si>
  <si>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</si>
  <si>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</si>
  <si>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</si>
  <si>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</si>
  <si>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 xml:space="preserve">    Итого</t>
  </si>
  <si>
    <t xml:space="preserve">    Итого по разделу 1 Новый раздел</t>
  </si>
  <si>
    <t>Итого прямые затраты по смете</t>
  </si>
  <si>
    <t>ВСЕГО по смете</t>
  </si>
  <si>
    <t xml:space="preserve">    НДС 20%</t>
  </si>
  <si>
    <t xml:space="preserve">    ВСЕГО по смете</t>
  </si>
  <si>
    <t>УТВЕРЖДАЮ:</t>
  </si>
  <si>
    <t>___________________  С.В.Гуляев</t>
  </si>
  <si>
    <t>"______ " _______________2021 г.</t>
  </si>
  <si>
    <t>__________________________</t>
  </si>
  <si>
    <t xml:space="preserve">Проверил руководитель контрактной службы: </t>
  </si>
  <si>
    <t>на Разметку дорог общего пользования на территории МО «Поселок Вольгинский»</t>
  </si>
  <si>
    <t>Муниципальное образование "Поселок Вольгинский"</t>
  </si>
  <si>
    <t>Приложение № 3</t>
  </si>
  <si>
    <t xml:space="preserve">к Информационной карте </t>
  </si>
  <si>
    <t>электронного аукциона</t>
  </si>
  <si>
    <t>Глава администрации поселка Вольгинский</t>
  </si>
  <si>
    <t>________________________ /Д.М. Александров 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</si>
</sst>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.5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1" fillId="26" borderId="3" applyNumberFormat="0" applyAlignment="0" applyProtection="0"/>
    <xf numFmtId="0" fontId="4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4" fillId="31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63" applyFont="1" applyBorder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53" applyFont="1" applyAlignment="1">
      <alignment horizontal="right" vertical="top"/>
      <protection/>
    </xf>
    <xf numFmtId="0" fontId="10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0" fillId="0" borderId="0" xfId="81" applyFont="1" applyBorder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69" applyFont="1" applyBorder="1" applyAlignment="1">
      <alignment horizontal="center" vertical="center" wrapText="1"/>
      <protection/>
    </xf>
    <xf numFmtId="0" fontId="10" fillId="0" borderId="1" xfId="76" applyFont="1">
      <alignment horizontal="center"/>
      <protection/>
    </xf>
    <xf numFmtId="49" fontId="10" fillId="0" borderId="0" xfId="76" applyNumberFormat="1" applyFont="1" applyBorder="1" applyAlignment="1">
      <alignment horizontal="center" vertical="top"/>
      <protection/>
    </xf>
    <xf numFmtId="0" fontId="10" fillId="0" borderId="0" xfId="76" applyFont="1" applyBorder="1" applyAlignment="1">
      <alignment horizontal="left" vertical="top"/>
      <protection/>
    </xf>
    <xf numFmtId="0" fontId="10" fillId="0" borderId="0" xfId="76" applyFont="1" applyBorder="1" applyAlignment="1">
      <alignment horizontal="center" vertical="top"/>
      <protection/>
    </xf>
    <xf numFmtId="0" fontId="10" fillId="0" borderId="0" xfId="76" applyFont="1" applyBorder="1" applyAlignment="1">
      <alignment horizontal="right" vertical="top"/>
      <protection/>
    </xf>
    <xf numFmtId="0" fontId="10" fillId="0" borderId="0" xfId="53" applyFont="1" applyAlignment="1">
      <alignment horizontal="left" vertical="top" wrapText="1"/>
      <protection/>
    </xf>
    <xf numFmtId="0" fontId="10" fillId="0" borderId="0" xfId="53" applyFont="1">
      <alignment horizontal="right" vertical="top" wrapText="1"/>
      <protection/>
    </xf>
    <xf numFmtId="0" fontId="10" fillId="0" borderId="0" xfId="84" applyFont="1">
      <alignment horizontal="left" vertical="top"/>
      <protection/>
    </xf>
    <xf numFmtId="0" fontId="10" fillId="0" borderId="0" xfId="85" applyFont="1">
      <alignment horizontal="left" vertical="top"/>
      <protection/>
    </xf>
    <xf numFmtId="0" fontId="7" fillId="0" borderId="0" xfId="63" applyFont="1" applyBorder="1">
      <alignment horizontal="center"/>
    </xf>
    <xf numFmtId="49" fontId="10" fillId="0" borderId="1" xfId="76" applyNumberFormat="1" applyFont="1" applyBorder="1" applyAlignment="1">
      <alignment horizontal="center" vertical="top"/>
      <protection/>
    </xf>
    <xf numFmtId="0" fontId="10" fillId="0" borderId="1" xfId="76" applyFont="1" applyBorder="1" applyAlignment="1">
      <alignment horizontal="left" vertical="top" wrapText="1"/>
      <protection/>
    </xf>
    <xf numFmtId="0" fontId="10" fillId="0" borderId="1" xfId="76" applyFont="1" applyBorder="1" applyAlignment="1">
      <alignment horizontal="center" vertical="top"/>
      <protection/>
    </xf>
    <xf numFmtId="0" fontId="10" fillId="0" borderId="1" xfId="76" applyFont="1" applyBorder="1" applyAlignment="1">
      <alignment horizontal="right" vertical="top"/>
      <protection/>
    </xf>
    <xf numFmtId="0" fontId="10" fillId="0" borderId="1" xfId="76" applyFont="1" applyBorder="1" applyAlignment="1">
      <alignment horizontal="right" vertical="top" wrapText="1"/>
      <protection/>
    </xf>
    <xf numFmtId="49" fontId="16" fillId="0" borderId="1" xfId="76" applyNumberFormat="1" applyFont="1" applyBorder="1" applyAlignment="1">
      <alignment horizontal="center" vertical="top"/>
      <protection/>
    </xf>
    <xf numFmtId="0" fontId="16" fillId="0" borderId="1" xfId="76" applyFont="1" applyBorder="1" applyAlignment="1">
      <alignment horizontal="left" vertical="top"/>
      <protection/>
    </xf>
    <xf numFmtId="0" fontId="16" fillId="0" borderId="1" xfId="76" applyFont="1" applyBorder="1" applyAlignment="1">
      <alignment horizontal="center" vertical="top"/>
      <protection/>
    </xf>
    <xf numFmtId="9" fontId="16" fillId="0" borderId="1" xfId="76" applyNumberFormat="1" applyFont="1" applyBorder="1" applyAlignment="1">
      <alignment horizontal="right" vertical="top"/>
      <protection/>
    </xf>
    <xf numFmtId="0" fontId="16" fillId="0" borderId="1" xfId="76" applyFont="1" applyBorder="1" applyAlignment="1">
      <alignment horizontal="right" vertical="top"/>
      <protection/>
    </xf>
    <xf numFmtId="0" fontId="10" fillId="0" borderId="1" xfId="76" applyFont="1" applyBorder="1" applyAlignment="1">
      <alignment horizontal="center" vertical="top" wrapText="1"/>
      <protection/>
    </xf>
    <xf numFmtId="0" fontId="11" fillId="0" borderId="1" xfId="76" applyFont="1" applyBorder="1" applyAlignment="1">
      <alignment horizontal="right" vertical="top"/>
      <protection/>
    </xf>
    <xf numFmtId="0" fontId="11" fillId="0" borderId="1" xfId="76" applyFont="1" applyBorder="1" applyAlignment="1">
      <alignment horizontal="right" vertical="top" wrapText="1"/>
      <protection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vertical="top" wrapText="1"/>
    </xf>
    <xf numFmtId="49" fontId="10" fillId="0" borderId="1" xfId="76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9" fontId="11" fillId="0" borderId="1" xfId="76" applyNumberFormat="1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69" applyFont="1" applyBorder="1" applyAlignment="1">
      <alignment horizontal="center" vertical="center" wrapText="1"/>
      <protection/>
    </xf>
    <xf numFmtId="0" fontId="10" fillId="0" borderId="0" xfId="58" applyFont="1" applyAlignment="1">
      <alignment horizontal="right"/>
      <protection/>
    </xf>
    <xf numFmtId="0" fontId="10" fillId="0" borderId="0" xfId="59" applyFont="1" applyAlignment="1">
      <alignment horizontal="right"/>
      <protection/>
    </xf>
    <xf numFmtId="0" fontId="10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left"/>
      <protection/>
    </xf>
    <xf numFmtId="0" fontId="16" fillId="0" borderId="0" xfId="0" applyFont="1" applyBorder="1" applyAlignment="1">
      <alignment horizontal="center" vertical="top"/>
    </xf>
    <xf numFmtId="0" fontId="12" fillId="0" borderId="0" xfId="81" applyFont="1" applyBorder="1" applyAlignment="1">
      <alignment horizontal="center" vertical="center"/>
      <protection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8" fillId="0" borderId="11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right" wrapText="1"/>
    </xf>
    <xf numFmtId="0" fontId="8" fillId="0" borderId="0" xfId="0" applyFont="1" applyAlignment="1">
      <alignment vertical="top"/>
    </xf>
    <xf numFmtId="0" fontId="35" fillId="0" borderId="0" xfId="0" applyFont="1" applyAlignment="1">
      <alignment horizontal="right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right" vertical="top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="80" zoomScaleNormal="80" zoomScaleSheetLayoutView="100" zoomScalePageLayoutView="0" workbookViewId="0" topLeftCell="A65">
      <selection activeCell="H96" sqref="H96"/>
    </sheetView>
  </sheetViews>
  <sheetFormatPr defaultColWidth="9.00390625" defaultRowHeight="12.75" outlineLevelRow="2"/>
  <cols>
    <col min="1" max="1" width="8.625" style="4" customWidth="1"/>
    <col min="2" max="2" width="34.375" style="4" customWidth="1"/>
    <col min="3" max="3" width="11.875" style="4" customWidth="1"/>
    <col min="4" max="5" width="12.125" style="4" customWidth="1"/>
    <col min="6" max="6" width="9.75390625" style="4" customWidth="1"/>
    <col min="7" max="8" width="12.125" style="4" customWidth="1"/>
    <col min="9" max="9" width="9.75390625" style="4" customWidth="1"/>
    <col min="10" max="13" width="12.125" style="4" customWidth="1"/>
    <col min="14" max="14" width="9.75390625" style="4" customWidth="1"/>
    <col min="15" max="15" width="14.75390625" style="4" customWidth="1"/>
    <col min="16" max="16384" width="9.125" style="4" customWidth="1"/>
  </cols>
  <sheetData>
    <row r="1" spans="13:15" ht="15.75">
      <c r="M1" s="68" t="s">
        <v>133</v>
      </c>
      <c r="N1" s="68"/>
      <c r="O1" s="68"/>
    </row>
    <row r="2" spans="13:15" ht="15.75">
      <c r="M2" s="68" t="s">
        <v>134</v>
      </c>
      <c r="N2" s="68"/>
      <c r="O2" s="68"/>
    </row>
    <row r="3" spans="13:15" s="69" customFormat="1" ht="27" customHeight="1">
      <c r="M3" s="70" t="s">
        <v>135</v>
      </c>
      <c r="N3" s="70"/>
      <c r="O3" s="70"/>
    </row>
    <row r="4" spans="1:15" s="49" customFormat="1" ht="12" customHeight="1" outlineLevel="2">
      <c r="A4" s="45"/>
      <c r="B4" s="46"/>
      <c r="C4" s="47"/>
      <c r="D4" s="48"/>
      <c r="E4" s="48"/>
      <c r="L4" s="71"/>
      <c r="M4" s="71"/>
      <c r="N4" s="71"/>
      <c r="O4" s="72" t="s">
        <v>126</v>
      </c>
    </row>
    <row r="5" spans="1:15" s="49" customFormat="1" ht="13.5" outlineLevel="1">
      <c r="A5" s="50"/>
      <c r="B5" s="46"/>
      <c r="C5" s="47"/>
      <c r="D5" s="48"/>
      <c r="E5" s="48"/>
      <c r="L5" s="71"/>
      <c r="M5" s="71"/>
      <c r="N5" s="71"/>
      <c r="O5" s="73" t="s">
        <v>136</v>
      </c>
    </row>
    <row r="6" spans="1:15" s="49" customFormat="1" ht="13.5" outlineLevel="1">
      <c r="A6" s="50"/>
      <c r="B6" s="46"/>
      <c r="C6" s="47"/>
      <c r="D6" s="48"/>
      <c r="E6" s="48"/>
      <c r="L6" s="71"/>
      <c r="M6" s="71"/>
      <c r="N6" s="71"/>
      <c r="O6" s="74"/>
    </row>
    <row r="7" spans="1:15" s="49" customFormat="1" ht="13.5" outlineLevel="1">
      <c r="A7" s="50"/>
      <c r="B7" s="46"/>
      <c r="C7" s="47"/>
      <c r="D7" s="48"/>
      <c r="E7" s="48"/>
      <c r="L7" s="71"/>
      <c r="M7" s="71"/>
      <c r="N7" s="71"/>
      <c r="O7" s="73" t="s">
        <v>127</v>
      </c>
    </row>
    <row r="8" spans="1:15" s="49" customFormat="1" ht="13.5" outlineLevel="1">
      <c r="A8" s="51"/>
      <c r="B8" s="46"/>
      <c r="C8" s="47"/>
      <c r="D8" s="48"/>
      <c r="E8" s="48"/>
      <c r="L8" s="71"/>
      <c r="M8" s="71"/>
      <c r="N8" s="71"/>
      <c r="O8" s="73" t="s">
        <v>128</v>
      </c>
    </row>
    <row r="9" spans="1:15" s="49" customFormat="1" ht="12.75">
      <c r="A9" s="52"/>
      <c r="B9" s="52"/>
      <c r="C9" s="52"/>
      <c r="D9" s="52"/>
      <c r="E9" s="67" t="s">
        <v>132</v>
      </c>
      <c r="F9" s="67"/>
      <c r="G9" s="67"/>
      <c r="H9" s="67"/>
      <c r="I9" s="67"/>
      <c r="J9" s="67"/>
      <c r="K9" s="52"/>
      <c r="L9" s="52"/>
      <c r="M9" s="52"/>
      <c r="N9" s="52"/>
      <c r="O9" s="52"/>
    </row>
    <row r="10" spans="1:15" s="49" customFormat="1" ht="14.25">
      <c r="A10" s="63" t="s">
        <v>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4" ht="1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6.5">
      <c r="A12" s="64" t="s">
        <v>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12.75">
      <c r="A13" s="65" t="s">
        <v>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5" ht="27" customHeight="1">
      <c r="A14" s="61" t="s">
        <v>131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4" ht="12.75">
      <c r="A15" s="66" t="s">
        <v>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0" ht="12">
      <c r="A16" s="3"/>
      <c r="B16" s="2"/>
      <c r="C16" s="1"/>
      <c r="D16" s="5"/>
      <c r="E16" s="5"/>
      <c r="F16" s="5"/>
      <c r="G16" s="5"/>
      <c r="H16" s="5"/>
      <c r="I16" s="5"/>
      <c r="J16" s="5"/>
    </row>
    <row r="17" spans="1:15" ht="14.25">
      <c r="A17" s="11"/>
      <c r="B17" s="62" t="s">
        <v>30</v>
      </c>
      <c r="C17" s="62"/>
      <c r="D17" s="62"/>
      <c r="E17" s="62"/>
      <c r="F17" s="62"/>
      <c r="G17" s="62"/>
      <c r="H17" s="62"/>
      <c r="I17" s="62"/>
      <c r="J17" s="10"/>
      <c r="K17" s="12" t="s">
        <v>28</v>
      </c>
      <c r="L17" s="9"/>
      <c r="M17" s="12" t="s">
        <v>29</v>
      </c>
      <c r="N17" s="9"/>
      <c r="O17" s="9"/>
    </row>
    <row r="18" spans="1:15" ht="14.25">
      <c r="A18" s="11"/>
      <c r="B18" s="9"/>
      <c r="C18" s="9"/>
      <c r="D18" s="13"/>
      <c r="E18" s="13"/>
      <c r="F18" s="10" t="s">
        <v>2</v>
      </c>
      <c r="G18" s="10"/>
      <c r="H18" s="10"/>
      <c r="I18" s="10"/>
      <c r="J18" s="59">
        <f>22103/1000</f>
        <v>22.103</v>
      </c>
      <c r="K18" s="59"/>
      <c r="L18" s="60">
        <f>165155/1000</f>
        <v>165.155</v>
      </c>
      <c r="M18" s="60"/>
      <c r="N18" s="14" t="s">
        <v>7</v>
      </c>
      <c r="O18" s="9"/>
    </row>
    <row r="19" spans="1:15" ht="14.25">
      <c r="A19" s="11"/>
      <c r="B19" s="9"/>
      <c r="C19" s="15"/>
      <c r="D19" s="13"/>
      <c r="E19" s="13"/>
      <c r="F19" s="10" t="s">
        <v>6</v>
      </c>
      <c r="G19" s="10"/>
      <c r="H19" s="10"/>
      <c r="I19" s="10"/>
      <c r="J19" s="59">
        <f>1402/1000</f>
        <v>1.402</v>
      </c>
      <c r="K19" s="59"/>
      <c r="L19" s="60">
        <f>26622/1000</f>
        <v>26.622</v>
      </c>
      <c r="M19" s="60"/>
      <c r="N19" s="14" t="s">
        <v>7</v>
      </c>
      <c r="O19" s="9"/>
    </row>
    <row r="20" spans="1:15" ht="14.25">
      <c r="A20" s="11"/>
      <c r="B20" s="9"/>
      <c r="C20" s="9"/>
      <c r="D20" s="13"/>
      <c r="E20" s="13"/>
      <c r="F20" s="10" t="s">
        <v>15</v>
      </c>
      <c r="G20" s="10"/>
      <c r="H20" s="10"/>
      <c r="I20" s="10"/>
      <c r="J20" s="59">
        <v>133.88</v>
      </c>
      <c r="K20" s="59"/>
      <c r="L20" s="60">
        <v>133.88</v>
      </c>
      <c r="M20" s="60"/>
      <c r="N20" s="14" t="s">
        <v>8</v>
      </c>
      <c r="O20" s="9"/>
    </row>
    <row r="21" spans="1:15" ht="14.25">
      <c r="A21" s="11"/>
      <c r="B21" s="9"/>
      <c r="C21" s="10"/>
      <c r="D21" s="9"/>
      <c r="E21" s="10"/>
      <c r="F21" s="10" t="s">
        <v>16</v>
      </c>
      <c r="G21" s="10"/>
      <c r="H21" s="10"/>
      <c r="I21" s="10"/>
      <c r="J21" s="59">
        <v>3.57</v>
      </c>
      <c r="K21" s="59"/>
      <c r="L21" s="60">
        <v>3.57</v>
      </c>
      <c r="M21" s="60"/>
      <c r="N21" s="14" t="s">
        <v>8</v>
      </c>
      <c r="O21" s="9"/>
    </row>
    <row r="22" spans="1:15" ht="14.25">
      <c r="A22" s="11"/>
      <c r="B22" s="9"/>
      <c r="C22" s="10"/>
      <c r="D22" s="9"/>
      <c r="E22" s="10"/>
      <c r="F22" s="16" t="s">
        <v>31</v>
      </c>
      <c r="G22" s="10"/>
      <c r="H22" s="10"/>
      <c r="I22" s="10"/>
      <c r="J22" s="10"/>
      <c r="K22" s="9"/>
      <c r="L22" s="9"/>
      <c r="M22" s="9"/>
      <c r="N22" s="9"/>
      <c r="O22" s="9"/>
    </row>
    <row r="23" spans="1:15" ht="14.25">
      <c r="A23" s="11"/>
      <c r="B23" s="17"/>
      <c r="C23" s="18"/>
      <c r="D23" s="19"/>
      <c r="E23" s="19"/>
      <c r="F23" s="19"/>
      <c r="G23" s="19"/>
      <c r="H23" s="19"/>
      <c r="I23" s="19"/>
      <c r="J23" s="19"/>
      <c r="K23" s="9"/>
      <c r="L23" s="9"/>
      <c r="M23" s="9"/>
      <c r="N23" s="9"/>
      <c r="O23" s="9"/>
    </row>
    <row r="24" spans="1:15" ht="21.75" customHeight="1">
      <c r="A24" s="57" t="s">
        <v>3</v>
      </c>
      <c r="B24" s="57" t="s">
        <v>17</v>
      </c>
      <c r="C24" s="57" t="s">
        <v>18</v>
      </c>
      <c r="D24" s="58" t="s">
        <v>20</v>
      </c>
      <c r="E24" s="58"/>
      <c r="F24" s="58"/>
      <c r="G24" s="58" t="s">
        <v>23</v>
      </c>
      <c r="H24" s="58"/>
      <c r="I24" s="58"/>
      <c r="J24" s="57" t="s">
        <v>19</v>
      </c>
      <c r="K24" s="57"/>
      <c r="L24" s="58" t="s">
        <v>24</v>
      </c>
      <c r="M24" s="58"/>
      <c r="N24" s="58"/>
      <c r="O24" s="20" t="s">
        <v>25</v>
      </c>
    </row>
    <row r="25" spans="1:15" ht="33" customHeight="1">
      <c r="A25" s="57"/>
      <c r="B25" s="57"/>
      <c r="C25" s="57"/>
      <c r="D25" s="58" t="s">
        <v>9</v>
      </c>
      <c r="E25" s="20" t="s">
        <v>21</v>
      </c>
      <c r="F25" s="21" t="s">
        <v>22</v>
      </c>
      <c r="G25" s="58" t="s">
        <v>9</v>
      </c>
      <c r="H25" s="20" t="s">
        <v>21</v>
      </c>
      <c r="I25" s="21" t="s">
        <v>22</v>
      </c>
      <c r="J25" s="21" t="s">
        <v>11</v>
      </c>
      <c r="K25" s="21" t="s">
        <v>12</v>
      </c>
      <c r="L25" s="58" t="s">
        <v>9</v>
      </c>
      <c r="M25" s="20" t="s">
        <v>21</v>
      </c>
      <c r="N25" s="21" t="s">
        <v>22</v>
      </c>
      <c r="O25" s="20" t="s">
        <v>26</v>
      </c>
    </row>
    <row r="26" spans="1:15" ht="27.75" customHeight="1">
      <c r="A26" s="57"/>
      <c r="B26" s="57"/>
      <c r="C26" s="57"/>
      <c r="D26" s="58"/>
      <c r="E26" s="21" t="s">
        <v>13</v>
      </c>
      <c r="F26" s="20" t="s">
        <v>14</v>
      </c>
      <c r="G26" s="58"/>
      <c r="H26" s="21" t="s">
        <v>13</v>
      </c>
      <c r="I26" s="20" t="s">
        <v>14</v>
      </c>
      <c r="J26" s="20" t="s">
        <v>13</v>
      </c>
      <c r="K26" s="21" t="s">
        <v>14</v>
      </c>
      <c r="L26" s="58"/>
      <c r="M26" s="21" t="s">
        <v>13</v>
      </c>
      <c r="N26" s="20" t="s">
        <v>14</v>
      </c>
      <c r="O26" s="20" t="s">
        <v>27</v>
      </c>
    </row>
    <row r="27" spans="1:15" s="6" customFormat="1" ht="14.25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2">
        <v>7</v>
      </c>
      <c r="H27" s="22">
        <v>8</v>
      </c>
      <c r="I27" s="22">
        <v>9</v>
      </c>
      <c r="J27" s="22">
        <v>10</v>
      </c>
      <c r="K27" s="22">
        <v>11</v>
      </c>
      <c r="L27" s="22">
        <v>12</v>
      </c>
      <c r="M27" s="22">
        <v>13</v>
      </c>
      <c r="N27" s="22">
        <v>14</v>
      </c>
      <c r="O27" s="22">
        <v>15</v>
      </c>
    </row>
    <row r="28" spans="1:15" s="6" customFormat="1" ht="71.25">
      <c r="A28" s="32">
        <v>1</v>
      </c>
      <c r="B28" s="33" t="s">
        <v>32</v>
      </c>
      <c r="C28" s="34">
        <v>1.531</v>
      </c>
      <c r="D28" s="35">
        <v>238.21</v>
      </c>
      <c r="E28" s="36" t="s">
        <v>33</v>
      </c>
      <c r="F28" s="36" t="s">
        <v>34</v>
      </c>
      <c r="G28" s="35">
        <v>365</v>
      </c>
      <c r="H28" s="36" t="s">
        <v>35</v>
      </c>
      <c r="I28" s="36" t="s">
        <v>36</v>
      </c>
      <c r="J28" s="36" t="s">
        <v>37</v>
      </c>
      <c r="K28" s="36" t="s">
        <v>38</v>
      </c>
      <c r="L28" s="35">
        <v>3244</v>
      </c>
      <c r="M28" s="36" t="s">
        <v>39</v>
      </c>
      <c r="N28" s="36" t="s">
        <v>40</v>
      </c>
      <c r="O28" s="36" t="s">
        <v>41</v>
      </c>
    </row>
    <row r="29" spans="1:16" s="6" customFormat="1" ht="14.25">
      <c r="A29" s="37" t="s">
        <v>42</v>
      </c>
      <c r="B29" s="38" t="s">
        <v>43</v>
      </c>
      <c r="C29" s="39"/>
      <c r="D29" s="40">
        <v>1.42</v>
      </c>
      <c r="E29" s="41"/>
      <c r="F29" s="41"/>
      <c r="G29" s="41">
        <v>116</v>
      </c>
      <c r="H29" s="41"/>
      <c r="I29" s="41"/>
      <c r="J29" s="41"/>
      <c r="K29" s="40">
        <v>1.42</v>
      </c>
      <c r="L29" s="41">
        <v>2218</v>
      </c>
      <c r="M29" s="41"/>
      <c r="N29" s="41"/>
      <c r="O29" s="41"/>
      <c r="P29" s="31"/>
    </row>
    <row r="30" spans="1:16" s="6" customFormat="1" ht="14.25">
      <c r="A30" s="37" t="s">
        <v>42</v>
      </c>
      <c r="B30" s="38" t="s">
        <v>44</v>
      </c>
      <c r="C30" s="39"/>
      <c r="D30" s="40">
        <v>0.95</v>
      </c>
      <c r="E30" s="41"/>
      <c r="F30" s="41"/>
      <c r="G30" s="41">
        <v>78</v>
      </c>
      <c r="H30" s="41"/>
      <c r="I30" s="41"/>
      <c r="J30" s="41"/>
      <c r="K30" s="40">
        <v>0.95</v>
      </c>
      <c r="L30" s="41">
        <v>1484</v>
      </c>
      <c r="M30" s="41"/>
      <c r="N30" s="41"/>
      <c r="O30" s="41"/>
      <c r="P30" s="31"/>
    </row>
    <row r="31" spans="1:16" s="6" customFormat="1" ht="14.25">
      <c r="A31" s="37" t="s">
        <v>42</v>
      </c>
      <c r="B31" s="38" t="s">
        <v>45</v>
      </c>
      <c r="C31" s="39"/>
      <c r="D31" s="41"/>
      <c r="E31" s="41"/>
      <c r="F31" s="41"/>
      <c r="G31" s="41">
        <v>559</v>
      </c>
      <c r="H31" s="41"/>
      <c r="I31" s="41"/>
      <c r="J31" s="41"/>
      <c r="K31" s="41"/>
      <c r="L31" s="41">
        <v>6946</v>
      </c>
      <c r="M31" s="41"/>
      <c r="N31" s="41"/>
      <c r="O31" s="41"/>
      <c r="P31" s="31"/>
    </row>
    <row r="32" spans="1:15" s="6" customFormat="1" ht="99.75">
      <c r="A32" s="32">
        <v>2</v>
      </c>
      <c r="B32" s="33" t="s">
        <v>46</v>
      </c>
      <c r="C32" s="42" t="s">
        <v>47</v>
      </c>
      <c r="D32" s="35">
        <v>30571.12</v>
      </c>
      <c r="E32" s="36" t="s">
        <v>48</v>
      </c>
      <c r="F32" s="35"/>
      <c r="G32" s="35">
        <v>1966</v>
      </c>
      <c r="H32" s="36" t="s">
        <v>49</v>
      </c>
      <c r="I32" s="35"/>
      <c r="J32" s="36" t="s">
        <v>50</v>
      </c>
      <c r="K32" s="35"/>
      <c r="L32" s="35">
        <v>6615</v>
      </c>
      <c r="M32" s="36" t="s">
        <v>51</v>
      </c>
      <c r="N32" s="35"/>
      <c r="O32" s="35"/>
    </row>
    <row r="33" spans="1:15" s="6" customFormat="1" ht="85.5">
      <c r="A33" s="32">
        <v>3</v>
      </c>
      <c r="B33" s="33" t="s">
        <v>52</v>
      </c>
      <c r="C33" s="34">
        <v>30.62</v>
      </c>
      <c r="D33" s="35">
        <v>0.8</v>
      </c>
      <c r="E33" s="36" t="s">
        <v>53</v>
      </c>
      <c r="F33" s="35"/>
      <c r="G33" s="35">
        <v>24</v>
      </c>
      <c r="H33" s="36" t="s">
        <v>54</v>
      </c>
      <c r="I33" s="35"/>
      <c r="J33" s="36" t="s">
        <v>55</v>
      </c>
      <c r="K33" s="35"/>
      <c r="L33" s="35">
        <v>3934</v>
      </c>
      <c r="M33" s="36" t="s">
        <v>56</v>
      </c>
      <c r="N33" s="35"/>
      <c r="O33" s="35"/>
    </row>
    <row r="34" spans="1:15" s="6" customFormat="1" ht="85.5">
      <c r="A34" s="32">
        <v>4</v>
      </c>
      <c r="B34" s="33" t="s">
        <v>57</v>
      </c>
      <c r="C34" s="34">
        <v>0.4</v>
      </c>
      <c r="D34" s="35">
        <v>85.84</v>
      </c>
      <c r="E34" s="35"/>
      <c r="F34" s="36" t="s">
        <v>58</v>
      </c>
      <c r="G34" s="35">
        <v>34</v>
      </c>
      <c r="H34" s="35"/>
      <c r="I34" s="36" t="s">
        <v>59</v>
      </c>
      <c r="J34" s="35"/>
      <c r="K34" s="36" t="s">
        <v>60</v>
      </c>
      <c r="L34" s="35">
        <v>190</v>
      </c>
      <c r="M34" s="35"/>
      <c r="N34" s="36" t="s">
        <v>61</v>
      </c>
      <c r="O34" s="35"/>
    </row>
    <row r="35" spans="1:16" s="6" customFormat="1" ht="14.25">
      <c r="A35" s="37" t="s">
        <v>42</v>
      </c>
      <c r="B35" s="38" t="s">
        <v>62</v>
      </c>
      <c r="C35" s="39"/>
      <c r="D35" s="40">
        <v>1.42</v>
      </c>
      <c r="E35" s="41"/>
      <c r="F35" s="41"/>
      <c r="G35" s="41">
        <v>7</v>
      </c>
      <c r="H35" s="41"/>
      <c r="I35" s="41"/>
      <c r="J35" s="41"/>
      <c r="K35" s="40">
        <v>1.42</v>
      </c>
      <c r="L35" s="41">
        <v>125</v>
      </c>
      <c r="M35" s="41"/>
      <c r="N35" s="41"/>
      <c r="O35" s="41"/>
      <c r="P35" s="31"/>
    </row>
    <row r="36" spans="1:16" s="6" customFormat="1" ht="14.25">
      <c r="A36" s="37" t="s">
        <v>42</v>
      </c>
      <c r="B36" s="38" t="s">
        <v>63</v>
      </c>
      <c r="C36" s="39"/>
      <c r="D36" s="40">
        <v>0.95</v>
      </c>
      <c r="E36" s="41"/>
      <c r="F36" s="41"/>
      <c r="G36" s="41">
        <v>5</v>
      </c>
      <c r="H36" s="41"/>
      <c r="I36" s="41"/>
      <c r="J36" s="41"/>
      <c r="K36" s="40">
        <v>0.95</v>
      </c>
      <c r="L36" s="41">
        <v>84</v>
      </c>
      <c r="M36" s="41"/>
      <c r="N36" s="41"/>
      <c r="O36" s="41"/>
      <c r="P36" s="31"/>
    </row>
    <row r="37" spans="1:16" s="6" customFormat="1" ht="14.25">
      <c r="A37" s="37" t="s">
        <v>42</v>
      </c>
      <c r="B37" s="38" t="s">
        <v>45</v>
      </c>
      <c r="C37" s="39"/>
      <c r="D37" s="41"/>
      <c r="E37" s="41"/>
      <c r="F37" s="41"/>
      <c r="G37" s="41">
        <v>46</v>
      </c>
      <c r="H37" s="41"/>
      <c r="I37" s="41"/>
      <c r="J37" s="41"/>
      <c r="K37" s="41"/>
      <c r="L37" s="41">
        <v>399</v>
      </c>
      <c r="M37" s="41"/>
      <c r="N37" s="41"/>
      <c r="O37" s="41"/>
      <c r="P37" s="31"/>
    </row>
    <row r="38" spans="1:15" s="6" customFormat="1" ht="99.75">
      <c r="A38" s="32">
        <v>5</v>
      </c>
      <c r="B38" s="33" t="s">
        <v>64</v>
      </c>
      <c r="C38" s="34">
        <v>0.22</v>
      </c>
      <c r="D38" s="35">
        <v>238.21</v>
      </c>
      <c r="E38" s="36" t="s">
        <v>33</v>
      </c>
      <c r="F38" s="36" t="s">
        <v>34</v>
      </c>
      <c r="G38" s="35">
        <v>52</v>
      </c>
      <c r="H38" s="36" t="s">
        <v>65</v>
      </c>
      <c r="I38" s="36" t="s">
        <v>66</v>
      </c>
      <c r="J38" s="36" t="s">
        <v>37</v>
      </c>
      <c r="K38" s="36" t="s">
        <v>38</v>
      </c>
      <c r="L38" s="35">
        <v>466</v>
      </c>
      <c r="M38" s="36" t="s">
        <v>67</v>
      </c>
      <c r="N38" s="36" t="s">
        <v>68</v>
      </c>
      <c r="O38" s="36" t="s">
        <v>69</v>
      </c>
    </row>
    <row r="39" spans="1:16" s="6" customFormat="1" ht="14.25">
      <c r="A39" s="37" t="s">
        <v>42</v>
      </c>
      <c r="B39" s="38" t="s">
        <v>70</v>
      </c>
      <c r="C39" s="39"/>
      <c r="D39" s="40">
        <v>1.42</v>
      </c>
      <c r="E39" s="41"/>
      <c r="F39" s="41"/>
      <c r="G39" s="41">
        <v>17</v>
      </c>
      <c r="H39" s="41"/>
      <c r="I39" s="41"/>
      <c r="J39" s="41"/>
      <c r="K39" s="40">
        <v>1.42</v>
      </c>
      <c r="L39" s="41">
        <v>318</v>
      </c>
      <c r="M39" s="41"/>
      <c r="N39" s="41"/>
      <c r="O39" s="41"/>
      <c r="P39" s="31"/>
    </row>
    <row r="40" spans="1:16" s="6" customFormat="1" ht="14.25">
      <c r="A40" s="37" t="s">
        <v>42</v>
      </c>
      <c r="B40" s="38" t="s">
        <v>71</v>
      </c>
      <c r="C40" s="39"/>
      <c r="D40" s="40">
        <v>0.95</v>
      </c>
      <c r="E40" s="41"/>
      <c r="F40" s="41"/>
      <c r="G40" s="41">
        <v>11</v>
      </c>
      <c r="H40" s="41"/>
      <c r="I40" s="41"/>
      <c r="J40" s="41"/>
      <c r="K40" s="40">
        <v>0.95</v>
      </c>
      <c r="L40" s="41">
        <v>213</v>
      </c>
      <c r="M40" s="41"/>
      <c r="N40" s="41"/>
      <c r="O40" s="41"/>
      <c r="P40" s="31"/>
    </row>
    <row r="41" spans="1:16" s="6" customFormat="1" ht="14.25">
      <c r="A41" s="37" t="s">
        <v>42</v>
      </c>
      <c r="B41" s="38" t="s">
        <v>45</v>
      </c>
      <c r="C41" s="39"/>
      <c r="D41" s="41"/>
      <c r="E41" s="41"/>
      <c r="F41" s="41"/>
      <c r="G41" s="41">
        <v>80</v>
      </c>
      <c r="H41" s="41"/>
      <c r="I41" s="41"/>
      <c r="J41" s="41"/>
      <c r="K41" s="41"/>
      <c r="L41" s="41">
        <v>997</v>
      </c>
      <c r="M41" s="41"/>
      <c r="N41" s="41"/>
      <c r="O41" s="41"/>
      <c r="P41" s="31"/>
    </row>
    <row r="42" spans="1:15" s="6" customFormat="1" ht="99.75">
      <c r="A42" s="32">
        <v>6</v>
      </c>
      <c r="B42" s="33" t="s">
        <v>46</v>
      </c>
      <c r="C42" s="42" t="s">
        <v>72</v>
      </c>
      <c r="D42" s="35">
        <v>30571.12</v>
      </c>
      <c r="E42" s="36" t="s">
        <v>48</v>
      </c>
      <c r="F42" s="35"/>
      <c r="G42" s="35">
        <v>141</v>
      </c>
      <c r="H42" s="36" t="s">
        <v>73</v>
      </c>
      <c r="I42" s="35"/>
      <c r="J42" s="36" t="s">
        <v>50</v>
      </c>
      <c r="K42" s="35"/>
      <c r="L42" s="35">
        <v>475</v>
      </c>
      <c r="M42" s="36" t="s">
        <v>74</v>
      </c>
      <c r="N42" s="35"/>
      <c r="O42" s="35"/>
    </row>
    <row r="43" spans="1:15" s="6" customFormat="1" ht="85.5">
      <c r="A43" s="32">
        <v>7</v>
      </c>
      <c r="B43" s="33" t="s">
        <v>52</v>
      </c>
      <c r="C43" s="34">
        <v>2.8</v>
      </c>
      <c r="D43" s="35">
        <v>0.8</v>
      </c>
      <c r="E43" s="36" t="s">
        <v>53</v>
      </c>
      <c r="F43" s="35"/>
      <c r="G43" s="35">
        <v>2</v>
      </c>
      <c r="H43" s="36" t="s">
        <v>75</v>
      </c>
      <c r="I43" s="35"/>
      <c r="J43" s="36" t="s">
        <v>55</v>
      </c>
      <c r="K43" s="35"/>
      <c r="L43" s="35">
        <v>360</v>
      </c>
      <c r="M43" s="36" t="s">
        <v>76</v>
      </c>
      <c r="N43" s="35"/>
      <c r="O43" s="35"/>
    </row>
    <row r="44" spans="1:15" s="6" customFormat="1" ht="85.5">
      <c r="A44" s="32">
        <v>8</v>
      </c>
      <c r="B44" s="33" t="s">
        <v>57</v>
      </c>
      <c r="C44" s="34">
        <v>0.09</v>
      </c>
      <c r="D44" s="35">
        <v>85.84</v>
      </c>
      <c r="E44" s="35"/>
      <c r="F44" s="36" t="s">
        <v>58</v>
      </c>
      <c r="G44" s="35">
        <v>8</v>
      </c>
      <c r="H44" s="35"/>
      <c r="I44" s="36" t="s">
        <v>77</v>
      </c>
      <c r="J44" s="35"/>
      <c r="K44" s="36" t="s">
        <v>60</v>
      </c>
      <c r="L44" s="35">
        <v>43</v>
      </c>
      <c r="M44" s="35"/>
      <c r="N44" s="36" t="s">
        <v>78</v>
      </c>
      <c r="O44" s="35"/>
    </row>
    <row r="45" spans="1:16" s="6" customFormat="1" ht="14.25">
      <c r="A45" s="37" t="s">
        <v>42</v>
      </c>
      <c r="B45" s="38" t="s">
        <v>79</v>
      </c>
      <c r="C45" s="39"/>
      <c r="D45" s="40">
        <v>1.42</v>
      </c>
      <c r="E45" s="41"/>
      <c r="F45" s="41"/>
      <c r="G45" s="41">
        <v>1</v>
      </c>
      <c r="H45" s="41"/>
      <c r="I45" s="41"/>
      <c r="J45" s="41"/>
      <c r="K45" s="40">
        <v>1.42</v>
      </c>
      <c r="L45" s="41">
        <v>28</v>
      </c>
      <c r="M45" s="41"/>
      <c r="N45" s="41"/>
      <c r="O45" s="41"/>
      <c r="P45" s="31"/>
    </row>
    <row r="46" spans="1:16" s="6" customFormat="1" ht="14.25">
      <c r="A46" s="37" t="s">
        <v>42</v>
      </c>
      <c r="B46" s="38" t="s">
        <v>80</v>
      </c>
      <c r="C46" s="39"/>
      <c r="D46" s="40">
        <v>0.95</v>
      </c>
      <c r="E46" s="41"/>
      <c r="F46" s="41"/>
      <c r="G46" s="41">
        <v>1</v>
      </c>
      <c r="H46" s="41"/>
      <c r="I46" s="41"/>
      <c r="J46" s="41"/>
      <c r="K46" s="40">
        <v>0.95</v>
      </c>
      <c r="L46" s="41">
        <v>19</v>
      </c>
      <c r="M46" s="41"/>
      <c r="N46" s="41"/>
      <c r="O46" s="41"/>
      <c r="P46" s="31"/>
    </row>
    <row r="47" spans="1:16" s="6" customFormat="1" ht="14.25">
      <c r="A47" s="37" t="s">
        <v>42</v>
      </c>
      <c r="B47" s="38" t="s">
        <v>45</v>
      </c>
      <c r="C47" s="39"/>
      <c r="D47" s="41"/>
      <c r="E47" s="41"/>
      <c r="F47" s="41"/>
      <c r="G47" s="41">
        <v>10</v>
      </c>
      <c r="H47" s="41"/>
      <c r="I47" s="41"/>
      <c r="J47" s="41"/>
      <c r="K47" s="41"/>
      <c r="L47" s="41">
        <v>90</v>
      </c>
      <c r="M47" s="41"/>
      <c r="N47" s="41"/>
      <c r="O47" s="41"/>
      <c r="P47" s="31"/>
    </row>
    <row r="48" spans="1:15" s="6" customFormat="1" ht="142.5">
      <c r="A48" s="32">
        <v>9</v>
      </c>
      <c r="B48" s="33" t="s">
        <v>81</v>
      </c>
      <c r="C48" s="42" t="s">
        <v>82</v>
      </c>
      <c r="D48" s="35">
        <v>314.16</v>
      </c>
      <c r="E48" s="36" t="s">
        <v>83</v>
      </c>
      <c r="F48" s="35"/>
      <c r="G48" s="35">
        <v>1395</v>
      </c>
      <c r="H48" s="36" t="s">
        <v>84</v>
      </c>
      <c r="I48" s="35"/>
      <c r="J48" s="36" t="s">
        <v>85</v>
      </c>
      <c r="K48" s="36" t="s">
        <v>86</v>
      </c>
      <c r="L48" s="35">
        <v>6431</v>
      </c>
      <c r="M48" s="36" t="s">
        <v>87</v>
      </c>
      <c r="N48" s="35"/>
      <c r="O48" s="35">
        <v>23.31</v>
      </c>
    </row>
    <row r="49" spans="1:16" s="6" customFormat="1" ht="14.25">
      <c r="A49" s="37" t="s">
        <v>42</v>
      </c>
      <c r="B49" s="38" t="s">
        <v>88</v>
      </c>
      <c r="C49" s="39"/>
      <c r="D49" s="40">
        <v>1.42</v>
      </c>
      <c r="E49" s="41"/>
      <c r="F49" s="41"/>
      <c r="G49" s="41">
        <v>338</v>
      </c>
      <c r="H49" s="41"/>
      <c r="I49" s="41"/>
      <c r="J49" s="41"/>
      <c r="K49" s="40">
        <v>1.42</v>
      </c>
      <c r="L49" s="41">
        <v>6421</v>
      </c>
      <c r="M49" s="41"/>
      <c r="N49" s="41"/>
      <c r="O49" s="41"/>
      <c r="P49" s="31"/>
    </row>
    <row r="50" spans="1:16" s="6" customFormat="1" ht="14.25">
      <c r="A50" s="37" t="s">
        <v>42</v>
      </c>
      <c r="B50" s="38" t="s">
        <v>89</v>
      </c>
      <c r="C50" s="39"/>
      <c r="D50" s="40">
        <v>0.95</v>
      </c>
      <c r="E50" s="41"/>
      <c r="F50" s="41"/>
      <c r="G50" s="41">
        <v>226</v>
      </c>
      <c r="H50" s="41"/>
      <c r="I50" s="41"/>
      <c r="J50" s="41"/>
      <c r="K50" s="40">
        <v>0.95</v>
      </c>
      <c r="L50" s="41">
        <v>4296</v>
      </c>
      <c r="M50" s="41"/>
      <c r="N50" s="41"/>
      <c r="O50" s="41"/>
      <c r="P50" s="31"/>
    </row>
    <row r="51" spans="1:16" s="6" customFormat="1" ht="14.25">
      <c r="A51" s="37" t="s">
        <v>42</v>
      </c>
      <c r="B51" s="38" t="s">
        <v>45</v>
      </c>
      <c r="C51" s="39"/>
      <c r="D51" s="41"/>
      <c r="E51" s="41"/>
      <c r="F51" s="41"/>
      <c r="G51" s="41">
        <v>1959</v>
      </c>
      <c r="H51" s="41"/>
      <c r="I51" s="41"/>
      <c r="J51" s="41"/>
      <c r="K51" s="41"/>
      <c r="L51" s="41">
        <v>17148</v>
      </c>
      <c r="M51" s="41"/>
      <c r="N51" s="41"/>
      <c r="O51" s="41"/>
      <c r="P51" s="31"/>
    </row>
    <row r="52" spans="1:15" s="6" customFormat="1" ht="99.75">
      <c r="A52" s="32">
        <v>10</v>
      </c>
      <c r="B52" s="33" t="s">
        <v>46</v>
      </c>
      <c r="C52" s="34">
        <v>0.0289</v>
      </c>
      <c r="D52" s="35">
        <v>30571.12</v>
      </c>
      <c r="E52" s="36" t="s">
        <v>48</v>
      </c>
      <c r="F52" s="35"/>
      <c r="G52" s="35">
        <v>884</v>
      </c>
      <c r="H52" s="36" t="s">
        <v>90</v>
      </c>
      <c r="I52" s="35"/>
      <c r="J52" s="36" t="s">
        <v>50</v>
      </c>
      <c r="K52" s="35"/>
      <c r="L52" s="35">
        <v>2973</v>
      </c>
      <c r="M52" s="36" t="s">
        <v>91</v>
      </c>
      <c r="N52" s="35"/>
      <c r="O52" s="35"/>
    </row>
    <row r="53" spans="1:15" s="6" customFormat="1" ht="85.5">
      <c r="A53" s="32">
        <v>11</v>
      </c>
      <c r="B53" s="33" t="s">
        <v>52</v>
      </c>
      <c r="C53" s="42" t="s">
        <v>92</v>
      </c>
      <c r="D53" s="35">
        <v>0.8</v>
      </c>
      <c r="E53" s="36" t="s">
        <v>53</v>
      </c>
      <c r="F53" s="35"/>
      <c r="G53" s="35">
        <v>9</v>
      </c>
      <c r="H53" s="36" t="s">
        <v>93</v>
      </c>
      <c r="I53" s="35"/>
      <c r="J53" s="36" t="s">
        <v>55</v>
      </c>
      <c r="K53" s="35"/>
      <c r="L53" s="35">
        <v>1426</v>
      </c>
      <c r="M53" s="36" t="s">
        <v>94</v>
      </c>
      <c r="N53" s="35"/>
      <c r="O53" s="35"/>
    </row>
    <row r="54" spans="1:15" s="6" customFormat="1" ht="142.5">
      <c r="A54" s="32">
        <v>12</v>
      </c>
      <c r="B54" s="33" t="s">
        <v>95</v>
      </c>
      <c r="C54" s="42" t="s">
        <v>96</v>
      </c>
      <c r="D54" s="35">
        <v>314.16</v>
      </c>
      <c r="E54" s="36" t="s">
        <v>83</v>
      </c>
      <c r="F54" s="35"/>
      <c r="G54" s="35">
        <v>3116</v>
      </c>
      <c r="H54" s="36" t="s">
        <v>97</v>
      </c>
      <c r="I54" s="35"/>
      <c r="J54" s="36" t="s">
        <v>85</v>
      </c>
      <c r="K54" s="36" t="s">
        <v>86</v>
      </c>
      <c r="L54" s="35">
        <v>14367</v>
      </c>
      <c r="M54" s="36" t="s">
        <v>98</v>
      </c>
      <c r="N54" s="35"/>
      <c r="O54" s="35">
        <v>52.08</v>
      </c>
    </row>
    <row r="55" spans="1:16" s="6" customFormat="1" ht="14.25">
      <c r="A55" s="37" t="s">
        <v>42</v>
      </c>
      <c r="B55" s="38" t="s">
        <v>99</v>
      </c>
      <c r="C55" s="39"/>
      <c r="D55" s="40">
        <v>1.42</v>
      </c>
      <c r="E55" s="41"/>
      <c r="F55" s="41"/>
      <c r="G55" s="41">
        <v>755</v>
      </c>
      <c r="H55" s="41"/>
      <c r="I55" s="41"/>
      <c r="J55" s="41"/>
      <c r="K55" s="40">
        <v>1.42</v>
      </c>
      <c r="L55" s="41">
        <v>14346</v>
      </c>
      <c r="M55" s="41"/>
      <c r="N55" s="41"/>
      <c r="O55" s="41"/>
      <c r="P55" s="31"/>
    </row>
    <row r="56" spans="1:16" s="6" customFormat="1" ht="14.25">
      <c r="A56" s="37" t="s">
        <v>42</v>
      </c>
      <c r="B56" s="38" t="s">
        <v>100</v>
      </c>
      <c r="C56" s="39"/>
      <c r="D56" s="40">
        <v>0.95</v>
      </c>
      <c r="E56" s="41"/>
      <c r="F56" s="41"/>
      <c r="G56" s="41">
        <v>505</v>
      </c>
      <c r="H56" s="41"/>
      <c r="I56" s="41"/>
      <c r="J56" s="41"/>
      <c r="K56" s="40">
        <v>0.95</v>
      </c>
      <c r="L56" s="41">
        <v>9598</v>
      </c>
      <c r="M56" s="41"/>
      <c r="N56" s="41"/>
      <c r="O56" s="41"/>
      <c r="P56" s="31"/>
    </row>
    <row r="57" spans="1:16" s="6" customFormat="1" ht="14.25">
      <c r="A57" s="37" t="s">
        <v>42</v>
      </c>
      <c r="B57" s="38" t="s">
        <v>45</v>
      </c>
      <c r="C57" s="39"/>
      <c r="D57" s="41"/>
      <c r="E57" s="41"/>
      <c r="F57" s="41"/>
      <c r="G57" s="41">
        <v>4376</v>
      </c>
      <c r="H57" s="41"/>
      <c r="I57" s="41"/>
      <c r="J57" s="41"/>
      <c r="K57" s="41"/>
      <c r="L57" s="41">
        <v>38311</v>
      </c>
      <c r="M57" s="41"/>
      <c r="N57" s="41"/>
      <c r="O57" s="41"/>
      <c r="P57" s="31"/>
    </row>
    <row r="58" spans="1:15" s="6" customFormat="1" ht="99.75">
      <c r="A58" s="32">
        <v>13</v>
      </c>
      <c r="B58" s="33" t="s">
        <v>46</v>
      </c>
      <c r="C58" s="34">
        <v>0.0645</v>
      </c>
      <c r="D58" s="35">
        <v>30571.12</v>
      </c>
      <c r="E58" s="36" t="s">
        <v>48</v>
      </c>
      <c r="F58" s="35"/>
      <c r="G58" s="35">
        <v>1972</v>
      </c>
      <c r="H58" s="36" t="s">
        <v>101</v>
      </c>
      <c r="I58" s="35"/>
      <c r="J58" s="36" t="s">
        <v>50</v>
      </c>
      <c r="K58" s="35"/>
      <c r="L58" s="35">
        <v>6636</v>
      </c>
      <c r="M58" s="36" t="s">
        <v>102</v>
      </c>
      <c r="N58" s="35"/>
      <c r="O58" s="35"/>
    </row>
    <row r="59" spans="1:15" s="6" customFormat="1" ht="99.75">
      <c r="A59" s="32">
        <v>14</v>
      </c>
      <c r="B59" s="33" t="s">
        <v>52</v>
      </c>
      <c r="C59" s="42" t="s">
        <v>103</v>
      </c>
      <c r="D59" s="35">
        <v>0.8</v>
      </c>
      <c r="E59" s="36" t="s">
        <v>53</v>
      </c>
      <c r="F59" s="35"/>
      <c r="G59" s="35">
        <v>20</v>
      </c>
      <c r="H59" s="36" t="s">
        <v>104</v>
      </c>
      <c r="I59" s="35"/>
      <c r="J59" s="36" t="s">
        <v>55</v>
      </c>
      <c r="K59" s="35"/>
      <c r="L59" s="35">
        <v>3186</v>
      </c>
      <c r="M59" s="36" t="s">
        <v>105</v>
      </c>
      <c r="N59" s="35"/>
      <c r="O59" s="35"/>
    </row>
    <row r="60" spans="1:15" s="6" customFormat="1" ht="142.5">
      <c r="A60" s="32">
        <v>15</v>
      </c>
      <c r="B60" s="33" t="s">
        <v>106</v>
      </c>
      <c r="C60" s="42" t="s">
        <v>96</v>
      </c>
      <c r="D60" s="35">
        <v>314.16</v>
      </c>
      <c r="E60" s="36" t="s">
        <v>83</v>
      </c>
      <c r="F60" s="35"/>
      <c r="G60" s="35">
        <v>3116</v>
      </c>
      <c r="H60" s="36" t="s">
        <v>97</v>
      </c>
      <c r="I60" s="35"/>
      <c r="J60" s="36" t="s">
        <v>85</v>
      </c>
      <c r="K60" s="36" t="s">
        <v>86</v>
      </c>
      <c r="L60" s="35">
        <v>14367</v>
      </c>
      <c r="M60" s="36" t="s">
        <v>98</v>
      </c>
      <c r="N60" s="35"/>
      <c r="O60" s="35">
        <v>52.08</v>
      </c>
    </row>
    <row r="61" spans="1:16" s="6" customFormat="1" ht="14.25">
      <c r="A61" s="37" t="s">
        <v>42</v>
      </c>
      <c r="B61" s="38" t="s">
        <v>99</v>
      </c>
      <c r="C61" s="39"/>
      <c r="D61" s="40">
        <v>1.42</v>
      </c>
      <c r="E61" s="41"/>
      <c r="F61" s="41"/>
      <c r="G61" s="41">
        <v>755</v>
      </c>
      <c r="H61" s="41"/>
      <c r="I61" s="41"/>
      <c r="J61" s="41"/>
      <c r="K61" s="40">
        <v>1.42</v>
      </c>
      <c r="L61" s="41">
        <v>14346</v>
      </c>
      <c r="M61" s="41"/>
      <c r="N61" s="41"/>
      <c r="O61" s="41"/>
      <c r="P61" s="31"/>
    </row>
    <row r="62" spans="1:16" s="6" customFormat="1" ht="14.25">
      <c r="A62" s="37" t="s">
        <v>42</v>
      </c>
      <c r="B62" s="38" t="s">
        <v>100</v>
      </c>
      <c r="C62" s="39"/>
      <c r="D62" s="40">
        <v>0.95</v>
      </c>
      <c r="E62" s="41"/>
      <c r="F62" s="41"/>
      <c r="G62" s="41">
        <v>505</v>
      </c>
      <c r="H62" s="41"/>
      <c r="I62" s="41"/>
      <c r="J62" s="41"/>
      <c r="K62" s="40">
        <v>0.95</v>
      </c>
      <c r="L62" s="41">
        <v>9598</v>
      </c>
      <c r="M62" s="41"/>
      <c r="N62" s="41"/>
      <c r="O62" s="41"/>
      <c r="P62" s="31"/>
    </row>
    <row r="63" spans="1:16" s="6" customFormat="1" ht="14.25">
      <c r="A63" s="37" t="s">
        <v>42</v>
      </c>
      <c r="B63" s="38" t="s">
        <v>45</v>
      </c>
      <c r="C63" s="39"/>
      <c r="D63" s="41"/>
      <c r="E63" s="41"/>
      <c r="F63" s="41"/>
      <c r="G63" s="41">
        <v>4376</v>
      </c>
      <c r="H63" s="41"/>
      <c r="I63" s="41"/>
      <c r="J63" s="41"/>
      <c r="K63" s="41"/>
      <c r="L63" s="41">
        <v>38311</v>
      </c>
      <c r="M63" s="41"/>
      <c r="N63" s="41"/>
      <c r="O63" s="41"/>
      <c r="P63" s="31"/>
    </row>
    <row r="64" spans="1:15" s="6" customFormat="1" ht="99.75">
      <c r="A64" s="32">
        <v>16</v>
      </c>
      <c r="B64" s="33" t="s">
        <v>46</v>
      </c>
      <c r="C64" s="34">
        <v>0.0645</v>
      </c>
      <c r="D64" s="35">
        <v>30571.12</v>
      </c>
      <c r="E64" s="36" t="s">
        <v>48</v>
      </c>
      <c r="F64" s="35"/>
      <c r="G64" s="35">
        <v>1972</v>
      </c>
      <c r="H64" s="36" t="s">
        <v>101</v>
      </c>
      <c r="I64" s="35"/>
      <c r="J64" s="36" t="s">
        <v>50</v>
      </c>
      <c r="K64" s="35"/>
      <c r="L64" s="35">
        <v>6636</v>
      </c>
      <c r="M64" s="36" t="s">
        <v>102</v>
      </c>
      <c r="N64" s="35"/>
      <c r="O64" s="35"/>
    </row>
    <row r="65" spans="1:15" s="6" customFormat="1" ht="99.75">
      <c r="A65" s="32">
        <v>17</v>
      </c>
      <c r="B65" s="33" t="s">
        <v>52</v>
      </c>
      <c r="C65" s="42" t="s">
        <v>103</v>
      </c>
      <c r="D65" s="35">
        <v>0.8</v>
      </c>
      <c r="E65" s="36" t="s">
        <v>53</v>
      </c>
      <c r="F65" s="35"/>
      <c r="G65" s="35">
        <v>20</v>
      </c>
      <c r="H65" s="36" t="s">
        <v>104</v>
      </c>
      <c r="I65" s="35"/>
      <c r="J65" s="36" t="s">
        <v>55</v>
      </c>
      <c r="K65" s="35"/>
      <c r="L65" s="35">
        <v>3186</v>
      </c>
      <c r="M65" s="36" t="s">
        <v>105</v>
      </c>
      <c r="N65" s="35"/>
      <c r="O65" s="35"/>
    </row>
    <row r="66" spans="1:15" s="6" customFormat="1" ht="28.5">
      <c r="A66" s="53" t="s">
        <v>107</v>
      </c>
      <c r="B66" s="54"/>
      <c r="C66" s="54"/>
      <c r="D66" s="54"/>
      <c r="E66" s="54"/>
      <c r="F66" s="54"/>
      <c r="G66" s="35">
        <v>15096</v>
      </c>
      <c r="H66" s="36" t="s">
        <v>108</v>
      </c>
      <c r="I66" s="36" t="s">
        <v>109</v>
      </c>
      <c r="J66" s="35"/>
      <c r="K66" s="35"/>
      <c r="L66" s="35">
        <v>74535</v>
      </c>
      <c r="M66" s="36" t="s">
        <v>110</v>
      </c>
      <c r="N66" s="36" t="s">
        <v>111</v>
      </c>
      <c r="O66" s="36" t="s">
        <v>112</v>
      </c>
    </row>
    <row r="67" spans="1:15" s="6" customFormat="1" ht="30">
      <c r="A67" s="55" t="s">
        <v>121</v>
      </c>
      <c r="B67" s="56"/>
      <c r="C67" s="56"/>
      <c r="D67" s="56"/>
      <c r="E67" s="56"/>
      <c r="F67" s="56"/>
      <c r="G67" s="43">
        <v>18419</v>
      </c>
      <c r="H67" s="43"/>
      <c r="I67" s="43"/>
      <c r="J67" s="43"/>
      <c r="K67" s="43"/>
      <c r="L67" s="43">
        <v>137629</v>
      </c>
      <c r="M67" s="43"/>
      <c r="N67" s="43"/>
      <c r="O67" s="44" t="s">
        <v>112</v>
      </c>
    </row>
    <row r="68" spans="1:15" s="6" customFormat="1" ht="28.5">
      <c r="A68" s="53" t="s">
        <v>122</v>
      </c>
      <c r="B68" s="54"/>
      <c r="C68" s="54"/>
      <c r="D68" s="54"/>
      <c r="E68" s="54"/>
      <c r="F68" s="54"/>
      <c r="G68" s="35">
        <v>15096</v>
      </c>
      <c r="H68" s="36" t="s">
        <v>108</v>
      </c>
      <c r="I68" s="36" t="s">
        <v>109</v>
      </c>
      <c r="J68" s="35"/>
      <c r="K68" s="35"/>
      <c r="L68" s="35">
        <v>74535</v>
      </c>
      <c r="M68" s="36" t="s">
        <v>110</v>
      </c>
      <c r="N68" s="36" t="s">
        <v>111</v>
      </c>
      <c r="O68" s="36" t="s">
        <v>112</v>
      </c>
    </row>
    <row r="69" spans="1:15" s="6" customFormat="1" ht="14.25">
      <c r="A69" s="53" t="s">
        <v>113</v>
      </c>
      <c r="B69" s="54"/>
      <c r="C69" s="54"/>
      <c r="D69" s="54"/>
      <c r="E69" s="54"/>
      <c r="F69" s="54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6" customFormat="1" ht="14.25">
      <c r="A70" s="53" t="s">
        <v>114</v>
      </c>
      <c r="B70" s="54"/>
      <c r="C70" s="54"/>
      <c r="D70" s="54"/>
      <c r="E70" s="54"/>
      <c r="F70" s="54"/>
      <c r="G70" s="35">
        <v>1351</v>
      </c>
      <c r="H70" s="35"/>
      <c r="I70" s="35"/>
      <c r="J70" s="35"/>
      <c r="K70" s="35"/>
      <c r="L70" s="35">
        <v>25663</v>
      </c>
      <c r="M70" s="35"/>
      <c r="N70" s="35"/>
      <c r="O70" s="35"/>
    </row>
    <row r="71" spans="1:15" s="6" customFormat="1" ht="14.25">
      <c r="A71" s="53" t="s">
        <v>115</v>
      </c>
      <c r="B71" s="54"/>
      <c r="C71" s="54"/>
      <c r="D71" s="54"/>
      <c r="E71" s="54"/>
      <c r="F71" s="54"/>
      <c r="G71" s="35">
        <v>13392</v>
      </c>
      <c r="H71" s="35"/>
      <c r="I71" s="35"/>
      <c r="J71" s="35"/>
      <c r="K71" s="35"/>
      <c r="L71" s="35">
        <v>46108</v>
      </c>
      <c r="M71" s="35"/>
      <c r="N71" s="35"/>
      <c r="O71" s="35"/>
    </row>
    <row r="72" spans="1:15" s="6" customFormat="1" ht="14.25">
      <c r="A72" s="53" t="s">
        <v>116</v>
      </c>
      <c r="B72" s="54"/>
      <c r="C72" s="54"/>
      <c r="D72" s="54"/>
      <c r="E72" s="54"/>
      <c r="F72" s="54"/>
      <c r="G72" s="35">
        <v>353</v>
      </c>
      <c r="H72" s="35"/>
      <c r="I72" s="35"/>
      <c r="J72" s="35"/>
      <c r="K72" s="35"/>
      <c r="L72" s="35">
        <v>2764</v>
      </c>
      <c r="M72" s="35"/>
      <c r="N72" s="35"/>
      <c r="O72" s="35"/>
    </row>
    <row r="73" spans="1:15" s="6" customFormat="1" ht="14.25">
      <c r="A73" s="53" t="s">
        <v>117</v>
      </c>
      <c r="B73" s="54"/>
      <c r="C73" s="54"/>
      <c r="D73" s="54"/>
      <c r="E73" s="54"/>
      <c r="F73" s="54"/>
      <c r="G73" s="35">
        <v>51</v>
      </c>
      <c r="H73" s="35"/>
      <c r="I73" s="35"/>
      <c r="J73" s="35"/>
      <c r="K73" s="35"/>
      <c r="L73" s="35">
        <v>959</v>
      </c>
      <c r="M73" s="35"/>
      <c r="N73" s="35"/>
      <c r="O73" s="35"/>
    </row>
    <row r="74" spans="1:15" s="6" customFormat="1" ht="15">
      <c r="A74" s="55" t="s">
        <v>118</v>
      </c>
      <c r="B74" s="56"/>
      <c r="C74" s="56"/>
      <c r="D74" s="56"/>
      <c r="E74" s="56"/>
      <c r="F74" s="56"/>
      <c r="G74" s="43">
        <v>1991</v>
      </c>
      <c r="H74" s="43"/>
      <c r="I74" s="43"/>
      <c r="J74" s="43"/>
      <c r="K74" s="43"/>
      <c r="L74" s="43">
        <v>37803</v>
      </c>
      <c r="M74" s="43"/>
      <c r="N74" s="43"/>
      <c r="O74" s="43"/>
    </row>
    <row r="75" spans="1:15" s="6" customFormat="1" ht="15">
      <c r="A75" s="55" t="s">
        <v>119</v>
      </c>
      <c r="B75" s="56"/>
      <c r="C75" s="56"/>
      <c r="D75" s="56"/>
      <c r="E75" s="56"/>
      <c r="F75" s="56"/>
      <c r="G75" s="43">
        <v>1332</v>
      </c>
      <c r="H75" s="43"/>
      <c r="I75" s="43"/>
      <c r="J75" s="43"/>
      <c r="K75" s="43"/>
      <c r="L75" s="43">
        <v>25291</v>
      </c>
      <c r="M75" s="43"/>
      <c r="N75" s="43"/>
      <c r="O75" s="43"/>
    </row>
    <row r="76" spans="1:15" s="6" customFormat="1" ht="15">
      <c r="A76" s="55" t="s">
        <v>123</v>
      </c>
      <c r="B76" s="56"/>
      <c r="C76" s="56"/>
      <c r="D76" s="56"/>
      <c r="E76" s="56"/>
      <c r="F76" s="56"/>
      <c r="G76" s="43"/>
      <c r="H76" s="43"/>
      <c r="I76" s="43"/>
      <c r="J76" s="43"/>
      <c r="K76" s="43"/>
      <c r="L76" s="43"/>
      <c r="M76" s="43"/>
      <c r="N76" s="43"/>
      <c r="O76" s="43"/>
    </row>
    <row r="77" spans="1:15" s="6" customFormat="1" ht="28.5">
      <c r="A77" s="53" t="s">
        <v>120</v>
      </c>
      <c r="B77" s="54"/>
      <c r="C77" s="54"/>
      <c r="D77" s="54"/>
      <c r="E77" s="54"/>
      <c r="F77" s="54"/>
      <c r="G77" s="35">
        <v>18419</v>
      </c>
      <c r="H77" s="35"/>
      <c r="I77" s="35"/>
      <c r="J77" s="35"/>
      <c r="K77" s="35"/>
      <c r="L77" s="35">
        <v>137629</v>
      </c>
      <c r="M77" s="35"/>
      <c r="N77" s="35"/>
      <c r="O77" s="36" t="s">
        <v>112</v>
      </c>
    </row>
    <row r="78" spans="1:15" s="6" customFormat="1" ht="14.25">
      <c r="A78" s="53" t="s">
        <v>124</v>
      </c>
      <c r="B78" s="54"/>
      <c r="C78" s="54"/>
      <c r="D78" s="54"/>
      <c r="E78" s="54"/>
      <c r="F78" s="54"/>
      <c r="G78" s="35">
        <v>3684</v>
      </c>
      <c r="H78" s="35"/>
      <c r="I78" s="35"/>
      <c r="J78" s="35"/>
      <c r="K78" s="35"/>
      <c r="L78" s="35">
        <v>27526</v>
      </c>
      <c r="M78" s="35"/>
      <c r="N78" s="35"/>
      <c r="O78" s="35"/>
    </row>
    <row r="79" spans="1:15" s="6" customFormat="1" ht="30">
      <c r="A79" s="55" t="s">
        <v>125</v>
      </c>
      <c r="B79" s="56"/>
      <c r="C79" s="56"/>
      <c r="D79" s="56"/>
      <c r="E79" s="56"/>
      <c r="F79" s="56"/>
      <c r="G79" s="43">
        <v>22103</v>
      </c>
      <c r="H79" s="43"/>
      <c r="I79" s="43"/>
      <c r="J79" s="43"/>
      <c r="K79" s="43"/>
      <c r="L79" s="43">
        <v>165155</v>
      </c>
      <c r="M79" s="43"/>
      <c r="N79" s="43"/>
      <c r="O79" s="44" t="s">
        <v>112</v>
      </c>
    </row>
    <row r="80" spans="1:15" s="6" customFormat="1" ht="14.25">
      <c r="A80" s="23"/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6" customFormat="1" ht="14.2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s="8" customFormat="1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4.25">
      <c r="A83" s="29" t="s">
        <v>10</v>
      </c>
      <c r="B83" s="9" t="s">
        <v>129</v>
      </c>
      <c r="C83" s="9"/>
      <c r="D83" s="3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4.25">
      <c r="A85" s="29" t="s">
        <v>130</v>
      </c>
      <c r="B85" s="9"/>
      <c r="C85" s="9" t="s">
        <v>137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</sheetData>
  <sheetProtection/>
  <mergeCells count="42">
    <mergeCell ref="M1:O1"/>
    <mergeCell ref="M2:O2"/>
    <mergeCell ref="M3:O3"/>
    <mergeCell ref="A10:O10"/>
    <mergeCell ref="E9:J9"/>
    <mergeCell ref="A12:N12"/>
    <mergeCell ref="D24:F24"/>
    <mergeCell ref="A13:N13"/>
    <mergeCell ref="L20:M20"/>
    <mergeCell ref="A15:N15"/>
    <mergeCell ref="A24:A26"/>
    <mergeCell ref="B24:B26"/>
    <mergeCell ref="J20:K20"/>
    <mergeCell ref="J21:K21"/>
    <mergeCell ref="L21:M21"/>
    <mergeCell ref="A14:O14"/>
    <mergeCell ref="B17:I17"/>
    <mergeCell ref="J19:K19"/>
    <mergeCell ref="L19:M19"/>
    <mergeCell ref="J18:K18"/>
    <mergeCell ref="L18:M18"/>
    <mergeCell ref="L24:N24"/>
    <mergeCell ref="D25:D26"/>
    <mergeCell ref="G24:I24"/>
    <mergeCell ref="L25:L26"/>
    <mergeCell ref="G25:G26"/>
    <mergeCell ref="J24:K24"/>
    <mergeCell ref="A67:F67"/>
    <mergeCell ref="A68:F68"/>
    <mergeCell ref="A69:F69"/>
    <mergeCell ref="A70:F70"/>
    <mergeCell ref="A66:F66"/>
    <mergeCell ref="C24:C26"/>
    <mergeCell ref="A78:F78"/>
    <mergeCell ref="A79:F79"/>
    <mergeCell ref="A75:F75"/>
    <mergeCell ref="A76:F76"/>
    <mergeCell ref="A77:F77"/>
    <mergeCell ref="A71:F71"/>
    <mergeCell ref="A72:F72"/>
    <mergeCell ref="A73:F73"/>
    <mergeCell ref="A74:F74"/>
  </mergeCells>
  <printOptions/>
  <pageMargins left="0.25" right="0.25" top="0.49" bottom="0.4" header="0.3" footer="0.2"/>
  <pageSetup fitToHeight="30000" fitToWidth="1" horizontalDpi="600" verticalDpi="600" orientation="landscape" paperSize="9" scale="74" r:id="rId3"/>
  <headerFooter alignWithMargins="0">
    <oddHeader>&amp;LГРАНД-Смета 2019</oddHeader>
    <oddFooter>&amp;CСтраница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Геннадьевна Польшина</cp:lastModifiedBy>
  <cp:lastPrinted>2021-03-09T11:29:17Z</cp:lastPrinted>
  <dcterms:created xsi:type="dcterms:W3CDTF">2003-01-28T12:33:10Z</dcterms:created>
  <dcterms:modified xsi:type="dcterms:W3CDTF">2021-03-09T11:29:31Z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